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
    </mc:Choice>
  </mc:AlternateContent>
  <xr:revisionPtr revIDLastSave="0" documentId="13_ncr:1_{4E69D315-BC67-4C3E-AB3C-A20974A35CC3}"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所要額調書(様式２)" sheetId="1" r:id="rId3"/>
    <sheet name="事業計画書（様式３）" sheetId="52" r:id="rId4"/>
    <sheet name="予算書抄本" sheetId="49" r:id="rId5"/>
    <sheet name="データ" sheetId="53" state="hidden" r:id="rId6"/>
  </sheets>
  <definedNames>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F13" i="1"/>
  <c r="G13" i="1"/>
  <c r="E14" i="1"/>
  <c r="F14" i="1"/>
  <c r="G14" i="1"/>
  <c r="E15" i="1"/>
  <c r="F15" i="1"/>
  <c r="G15" i="1"/>
  <c r="H15" i="1" s="1"/>
  <c r="I15" i="1" s="1"/>
  <c r="J15" i="1" s="1"/>
  <c r="L15" i="1" s="1"/>
  <c r="G12" i="1"/>
  <c r="F12" i="1"/>
  <c r="E12" i="1"/>
  <c r="H14" i="1" l="1"/>
  <c r="I14" i="1" s="1"/>
  <c r="J14" i="1" s="1"/>
  <c r="L14" i="1" s="1"/>
  <c r="H12" i="1"/>
  <c r="I12" i="1" s="1"/>
  <c r="J12" i="1" s="1"/>
  <c r="L12" i="1" s="1"/>
  <c r="H13" i="1"/>
  <c r="I13" i="1" s="1"/>
  <c r="J13" i="1" s="1"/>
  <c r="L13" i="1" s="1"/>
  <c r="G11" i="1" l="1"/>
  <c r="C16" i="1" l="1"/>
  <c r="D14" i="49" s="1"/>
  <c r="F11" i="1" l="1"/>
  <c r="E4" i="52" l="1"/>
  <c r="L3" i="45" l="1"/>
  <c r="K16" i="1"/>
  <c r="G16" i="1"/>
  <c r="G13" i="52" s="1"/>
  <c r="D16" i="1"/>
  <c r="F16" i="1" l="1"/>
  <c r="G12" i="52" s="1"/>
  <c r="C219" i="49" l="1"/>
  <c r="C216" i="49"/>
  <c r="D214" i="49"/>
  <c r="D10" i="49" s="1"/>
  <c r="I4" i="1"/>
  <c r="K25" i="45"/>
  <c r="K24" i="45"/>
  <c r="K23" i="45"/>
  <c r="E11" i="1"/>
  <c r="H11" i="1" s="1"/>
  <c r="C218" i="49"/>
  <c r="I11" i="1" l="1"/>
  <c r="J11" i="1" s="1"/>
  <c r="J16" i="1" s="1"/>
  <c r="E16" i="1"/>
  <c r="H16" i="1" l="1"/>
  <c r="I16" i="1"/>
  <c r="L11" i="1" l="1"/>
  <c r="L16" i="1" s="1"/>
  <c r="G14" i="52" l="1"/>
  <c r="D14" i="47"/>
  <c r="D5" i="49"/>
  <c r="D7" i="49" s="1"/>
</calcChain>
</file>

<file path=xl/sharedStrings.xml><?xml version="1.0" encoding="utf-8"?>
<sst xmlns="http://schemas.openxmlformats.org/spreadsheetml/2006/main" count="351" uniqueCount="317">
  <si>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</si>
  <si>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</si>
  <si>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</si>
  <si>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</si>
  <si>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</si>
  <si>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</si>
  <si>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</si>
  <si>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</si>
  <si>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</si>
  <si>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</si>
  <si>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</si>
  <si>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</si>
  <si>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</si>
  <si>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</si>
  <si>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</si>
  <si>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</si>
  <si>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</si>
  <si>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</si>
  <si>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</si>
  <si>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</si>
  <si>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</si>
  <si>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</si>
  <si>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</si>
  <si>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</si>
  <si>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</si>
  <si>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</si>
  <si>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</si>
  <si>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</si>
  <si>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</si>
  <si>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</si>
  <si>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</si>
  <si>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</si>
  <si>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</si>
  <si>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</si>
  <si>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</si>
  <si>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</si>
  <si>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</si>
  <si>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</si>
  <si>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</si>
  <si>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</si>
  <si>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</si>
  <si>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</si>
  <si>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</si>
  <si>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</si>
  <si>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</si>
  <si>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</si>
  <si>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</si>
  <si>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</si>
  <si>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</si>
  <si>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</si>
  <si>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</si>
  <si>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</si>
  <si>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</si>
  <si>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</si>
  <si>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</si>
  <si>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</si>
  <si>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</si>
  <si>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</si>
  <si>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</si>
  <si>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</si>
  <si>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</si>
  <si>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</si>
  <si>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</si>
  <si>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</si>
  <si>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</si>
  <si>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</si>
  <si>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</si>
  <si>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</si>
  <si>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</si>
  <si>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</si>
  <si>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</si>
  <si>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</si>
  <si>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</si>
  <si>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</si>
  <si>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</si>
  <si>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</si>
  <si>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</si>
  <si>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</si>
  <si>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</si>
  <si>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</si>
  <si>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</si>
  <si>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</si>
  <si>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</si>
  <si>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</si>
  <si>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</si>
  <si>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</si>
  <si>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</si>
  <si>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</si>
  <si>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</si>
  <si>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</si>
  <si>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</si>
  <si>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</si>
  <si>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</si>
  <si>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</si>
  <si>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</si>
  <si>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</si>
  <si>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</si>
  <si>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</si>
  <si>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</si>
  <si>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</si>
  <si>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</si>
  <si>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</si>
  <si>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</si>
  <si>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</si>
  <si>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</si>
  <si>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</si>
  <si>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</si>
  <si>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</si>
  <si>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</si>
  <si>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</si>
  <si>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</si>
  <si>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</si>
  <si>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</si>
  <si>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</si>
  <si>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</si>
  <si>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</si>
  <si>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</si>
  <si>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</si>
  <si>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</si>
  <si>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</si>
  <si>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</si>
  <si>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</si>
  <si>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</si>
  <si>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</si>
  <si>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</si>
  <si>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</si>
  <si>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</si>
  <si>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</si>
  <si>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</si>
  <si>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</si>
  <si>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</si>
  <si>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</si>
  <si>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</si>
  <si>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</si>
  <si>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</si>
  <si>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</si>
  <si>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</si>
  <si>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</si>
  <si>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</si>
  <si>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</si>
  <si>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</si>
  <si>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</si>
  <si>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</si>
  <si>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介護テクノロジー等の導入支援事業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</si>
  <si>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</si>
  <si>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</si>
  <si>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</si>
  <si>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</si>
  <si>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</si>
  <si>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</si>
  <si>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</si>
  <si>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</si>
  <si>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</si>
  <si>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</si>
  <si>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</si>
  <si>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</si>
  <si>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</si>
  <si>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</si>
  <si>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</si>
  <si>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</si>
  <si>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</si>
  <si>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</si>
  <si>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</si>
  <si>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</si>
  <si>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</si>
  <si>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</si>
  <si>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</si>
  <si>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</si>
  <si>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</si>
  <si>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</si>
  <si>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</si>
  <si>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</si>
  <si>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</si>
  <si>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</si>
  <si>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</si>
  <si>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</si>
  <si>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</si>
  <si>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</si>
  <si>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</si>
  <si>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</si>
  <si>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</si>
  <si>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</si>
  <si>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</si>
  <si>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</si>
  <si>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</si>
  <si>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</si>
  <si>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</si>
  <si>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</si>
  <si>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</si>
  <si>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</si>
  <si>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</si>
  <si>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</si>
  <si>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</si>
  <si>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</si>
  <si>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</si>
  <si>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</si>
  <si>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</si>
  <si>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</si>
  <si>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</si>
  <si>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</si>
  <si>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</si>
  <si>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</si>
  <si>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</si>
  <si>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</si>
  <si>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</si>
  <si>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</si>
  <si>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</si>
  <si>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</si>
  <si>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</si>
  <si>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</si>
  <si>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</si>
  <si>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</si>
  <si>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</si>
  <si>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</si>
  <si>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</si>
  <si>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</si>
  <si>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</si>
  <si>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</si>
  <si>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</si>
  <si>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</si>
  <si>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</si>
  <si>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</si>
  <si>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</si>
  <si>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</si>
  <si>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</si>
  <si>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</si>
  <si>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</si>
  <si>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</si>
  <si>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</si>
  <si>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</si>
  <si>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</si>
  <si>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</si>
  <si>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</si>
  <si>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</si>
  <si>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</si>
  <si>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</si>
  <si>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</si>
  <si>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</si>
  <si>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</si>
  <si>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</si>
  <si>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</si>
  <si>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</si>
  <si>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</si>
  <si>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</si>
  <si>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</si>
  <si>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</si>
  <si>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</si>
  <si>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</si>
  <si>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</si>
  <si>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</si>
  <si>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</si>
  <si>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</si>
  <si>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</si>
  <si>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</si>
  <si>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</si>
  <si>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</si>
  <si>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特別養護老人ホーム　かながわ</t>
    <rPh sb="0" eb="6">
      <t>トクベツヨウゴロウジン</t>
    </rPh>
    <phoneticPr fontId="4"/>
  </si>
  <si>
    <t>神奈川県横浜市中区日本大通り１</t>
    <rPh sb="0" eb="4">
      <t>カナガワケン</t>
    </rPh>
    <rPh sb="4" eb="7">
      <t>ヨコハマシ</t>
    </rPh>
    <rPh sb="7" eb="9">
      <t>ナカク</t>
    </rPh>
    <rPh sb="9" eb="11">
      <t>ニホン</t>
    </rPh>
    <rPh sb="11" eb="13">
      <t>オオドオ</t>
    </rPh>
    <phoneticPr fontId="4"/>
  </si>
  <si>
    <t>見守りセンサーA</t>
    <rPh sb="0" eb="2">
      <t>ミマモ</t>
    </rPh>
    <phoneticPr fontId="4"/>
  </si>
  <si>
    <t>情報端末</t>
  </si>
  <si>
    <t>タブレット　B</t>
    <phoneticPr fontId="4"/>
  </si>
  <si>
    <t>見守りセンサーAで計測された入所者の状況把握、職員との情報共有</t>
    <rPh sb="0" eb="2">
      <t>ミマモ</t>
    </rPh>
    <rPh sb="9" eb="11">
      <t>ケイソク</t>
    </rPh>
    <rPh sb="14" eb="17">
      <t>ニュウショシャ</t>
    </rPh>
    <rPh sb="18" eb="20">
      <t>ジョウキョウ</t>
    </rPh>
    <rPh sb="20" eb="22">
      <t>ハアク</t>
    </rPh>
    <rPh sb="23" eb="25">
      <t>ショクイン</t>
    </rPh>
    <rPh sb="27" eb="29">
      <t>ジョウホウ</t>
    </rPh>
    <rPh sb="29" eb="31">
      <t>キョウユウ</t>
    </rPh>
    <phoneticPr fontId="4"/>
  </si>
  <si>
    <t>バイタルの計測、夜間巡回業務の負担軽減及び入所者の睡眠の質向上、転倒リスクの軽減</t>
    <rPh sb="5" eb="7">
      <t>ケイソク</t>
    </rPh>
    <rPh sb="8" eb="10">
      <t>ヤカン</t>
    </rPh>
    <rPh sb="10" eb="12">
      <t>ジュンカイ</t>
    </rPh>
    <rPh sb="12" eb="14">
      <t>ギョウム</t>
    </rPh>
    <rPh sb="15" eb="19">
      <t>フタンケイゲン</t>
    </rPh>
    <rPh sb="19" eb="20">
      <t>オヨ</t>
    </rPh>
    <rPh sb="21" eb="24">
      <t>ニュウショシャ</t>
    </rPh>
    <rPh sb="25" eb="27">
      <t>スイミン</t>
    </rPh>
    <rPh sb="28" eb="29">
      <t>シツ</t>
    </rPh>
    <rPh sb="29" eb="31">
      <t>コウジョウ</t>
    </rPh>
    <rPh sb="32" eb="34">
      <t>テントウ</t>
    </rPh>
    <rPh sb="38" eb="40">
      <t>ケイゲン</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</si>
  <si>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</si>
  <si>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</si>
  <si>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</si>
  <si>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</si>
  <si>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</si>
  <si>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</si>
  <si>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</si>
  <si>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</si>
  <si>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</si>
  <si>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</si>
  <si>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</si>
  <si>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</si>
  <si>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</si>
  <si>
    <t>導入支援と一体的に行う業務改善支援事業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</si>
  <si>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</si>
  <si>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</si>
  <si>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</si>
  <si>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</si>
  <si>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</si>
  <si>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</si>
  <si>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</si>
  <si>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</si>
  <si>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</si>
  <si>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</si>
  <si>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</si>
  <si>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</si>
  <si>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</si>
  <si>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</si>
  <si>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</si>
  <si>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</si>
  <si>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</si>
  <si>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Wi-Fi設備</t>
  </si>
  <si>
    <t>ルーター</t>
    <phoneticPr fontId="4"/>
  </si>
  <si>
    <t>見守りセンサーA及び情報端末等との連携</t>
    <rPh sb="0" eb="2">
      <t>ミマモ</t>
    </rPh>
    <rPh sb="8" eb="9">
      <t>オヨ</t>
    </rPh>
    <rPh sb="10" eb="12">
      <t>ジョウホウ</t>
    </rPh>
    <rPh sb="12" eb="14">
      <t>タンマツ</t>
    </rPh>
    <rPh sb="14" eb="15">
      <t>トウ</t>
    </rPh>
    <rPh sb="17" eb="19">
      <t>レンケイ</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</si>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</sst>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33">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horizontal="left" vertical="center" wrapText="1"/>
    </xf>
    <xf numFmtId="0" fontId="22" fillId="3" borderId="1" xfId="0" applyFont="1" applyFill="1" applyBorder="1">
      <alignment vertical="center"/>
    </xf>
    <xf numFmtId="0" fontId="5" fillId="0" borderId="0" xfId="0" applyFont="1">
      <alignment vertical="center"/>
    </xf>
    <xf numFmtId="0" fontId="0" fillId="0" borderId="11" xfId="0" applyFill="1" applyBorder="1">
      <alignment vertical="center"/>
    </xf>
    <xf numFmtId="0" fontId="0" fillId="0" borderId="13" xfId="0" applyFill="1" applyBorder="1">
      <alignment vertical="center"/>
    </xf>
    <xf numFmtId="0" fontId="3" fillId="0" borderId="10" xfId="0" applyFont="1" applyBorder="1">
      <alignment vertical="center"/>
    </xf>
    <xf numFmtId="0" fontId="5" fillId="0" borderId="12" xfId="0" applyFont="1" applyBorder="1">
      <alignment vertical="center"/>
    </xf>
    <xf numFmtId="0" fontId="11" fillId="0" borderId="0" xfId="2" applyFont="1" applyFill="1" applyAlignment="1">
      <alignment horizontal="lef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0" fillId="4" borderId="1" xfId="0" applyFill="1" applyBorder="1" applyAlignment="1">
      <alignment horizontal="center" vertical="center"/>
    </xf>
    <xf numFmtId="0" fontId="3" fillId="0" borderId="1" xfId="0" applyFont="1" applyBorder="1">
      <alignment vertical="center"/>
    </xf>
    <xf numFmtId="0" fontId="8" fillId="0" borderId="0" xfId="2" applyFont="1" applyFill="1" applyAlignment="1">
      <alignment horizontal="left"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6" xfId="0" applyFont="1" applyFill="1" applyBorder="1" applyAlignment="1">
      <alignment horizontal="left" vertical="center"/>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197225</xdr:colOff>
      <xdr:row>0</xdr:row>
      <xdr:rowOff>215152</xdr:rowOff>
    </xdr:from>
    <xdr:ext cx="6069104" cy="46616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225" y="215152"/>
          <a:ext cx="6069104" cy="46616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latin typeface="ＭＳ ゴシック" panose="020B0609070205080204" pitchFamily="49" charset="-128"/>
              <a:ea typeface="ＭＳ ゴシック" panose="020B0609070205080204" pitchFamily="49" charset="-128"/>
            </a:rPr>
            <a:t>和暦で記入してください。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例</a:t>
          </a:r>
          <a:r>
            <a:rPr kumimoji="1" lang="en-US" altLang="ja-JP" sz="1100">
              <a:solidFill>
                <a:schemeClr val="tx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令和７年９月</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日申請の場合、</a:t>
          </a:r>
          <a:r>
            <a:rPr kumimoji="1" lang="en-US" altLang="ja-JP" sz="1100">
              <a:latin typeface="ＭＳ ゴシック" panose="020B0609070205080204" pitchFamily="49" charset="-128"/>
              <a:ea typeface="ＭＳ ゴシック" panose="020B0609070205080204" pitchFamily="49" charset="-128"/>
            </a:rPr>
            <a:t>9/10</a:t>
          </a:r>
          <a:r>
            <a:rPr kumimoji="1" lang="ja-JP" altLang="en-US" sz="1100">
              <a:latin typeface="ＭＳ ゴシック" panose="020B0609070205080204" pitchFamily="49" charset="-128"/>
              <a:ea typeface="ＭＳ ゴシック" panose="020B0609070205080204" pitchFamily="49" charset="-128"/>
            </a:rPr>
            <a:t>と入力してください。自動で和暦表示になります。→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458622</xdr:colOff>
      <xdr:row>15</xdr:row>
      <xdr:rowOff>0</xdr:rowOff>
    </xdr:from>
    <xdr:to>
      <xdr:col>13</xdr:col>
      <xdr:colOff>589195</xdr:colOff>
      <xdr:row>19</xdr:row>
      <xdr:rowOff>170330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445240" y="6241676"/>
          <a:ext cx="6331236" cy="1686935"/>
          <a:chOff x="6028334" y="5043233"/>
          <a:chExt cx="6338595" cy="2931605"/>
        </a:xfrm>
      </xdr:grpSpPr>
      <xdr:sp macro="" textlink="">
        <xdr:nvSpPr>
          <xdr:cNvPr id="2" name="テキスト ボックス 4">
            <a:extLst>
              <a:ext uri="{FF2B5EF4-FFF2-40B4-BE49-F238E27FC236}">
                <a16:creationId xmlns:a16="http://schemas.microsoft.com/office/drawing/2014/main" id="{602D3E80-5267-4770-99F6-DA9ECCD015BD}"/>
              </a:ext>
            </a:extLst>
          </xdr:cNvPr>
          <xdr:cNvSpPr txBox="1"/>
        </xdr:nvSpPr>
        <xdr:spPr>
          <a:xfrm>
            <a:off x="6028334" y="6829894"/>
            <a:ext cx="6338595" cy="114494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●移乗支援、入浴支援、その他（交付要領４（１）イで示す機器）の場合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●上記ロボット以外の場合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…375,000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7067814" y="5043233"/>
            <a:ext cx="10942" cy="176901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101379</xdr:colOff>
      <xdr:row>1</xdr:row>
      <xdr:rowOff>144780</xdr:rowOff>
    </xdr:from>
    <xdr:to>
      <xdr:col>6</xdr:col>
      <xdr:colOff>731520</xdr:colOff>
      <xdr:row>7</xdr:row>
      <xdr:rowOff>121920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462010" y="310963"/>
          <a:ext cx="4132091" cy="787774"/>
          <a:chOff x="2410258" y="-238620"/>
          <a:chExt cx="1978501" cy="1900758"/>
        </a:xfrm>
      </xdr:grpSpPr>
      <xdr:sp macro="" textlink="">
        <xdr:nvSpPr>
          <xdr:cNvPr id="4" name="テキスト ボックス 4">
            <a:extLst>
              <a:ext uri="{FF2B5EF4-FFF2-40B4-BE49-F238E27FC236}">
                <a16:creationId xmlns:a16="http://schemas.microsoft.com/office/drawing/2014/main" id="{BEC5C0BA-3F77-43BD-8096-336D8D530844}"/>
              </a:ext>
            </a:extLst>
          </xdr:cNvPr>
          <xdr:cNvSpPr txBox="1"/>
        </xdr:nvSpPr>
        <xdr:spPr>
          <a:xfrm>
            <a:off x="2410258" y="-238620"/>
            <a:ext cx="1978501" cy="146123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・市町村等ほかの補助金を併用する場合のみ、その金額を記入してください。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・ない場合は「</a:t>
            </a:r>
            <a:r>
              <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（ゼロ）」を記入してください。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5"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3017358" y="1073997"/>
            <a:ext cx="621" cy="58814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312420</xdr:colOff>
      <xdr:row>2</xdr:row>
      <xdr:rowOff>15240</xdr:rowOff>
    </xdr:from>
    <xdr:to>
      <xdr:col>1</xdr:col>
      <xdr:colOff>1010761</xdr:colOff>
      <xdr:row>6</xdr:row>
      <xdr:rowOff>32797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14325" y="355226"/>
          <a:ext cx="1970097" cy="594548"/>
          <a:chOff x="2311179" y="435666"/>
          <a:chExt cx="1978501" cy="977677"/>
        </a:xfrm>
      </xdr:grpSpPr>
      <xdr:sp macro="" textlink="">
        <xdr:nvSpPr>
          <xdr:cNvPr id="11" name="テキスト ボックス 4">
            <a:extLst>
              <a:ext uri="{FF2B5EF4-FFF2-40B4-BE49-F238E27FC236}">
                <a16:creationId xmlns:a16="http://schemas.microsoft.com/office/drawing/2014/main" id="{BEC5C0BA-3F77-43BD-8096-336D8D530844}"/>
              </a:ext>
            </a:extLst>
          </xdr:cNvPr>
          <xdr:cNvSpPr txBox="1"/>
        </xdr:nvSpPr>
        <xdr:spPr>
          <a:xfrm>
            <a:off x="2311179" y="435666"/>
            <a:ext cx="1978501" cy="71168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73209</xdr:colOff>
      <xdr:row>10</xdr:row>
      <xdr:rowOff>13173</xdr:rowOff>
    </xdr:from>
    <xdr:to>
      <xdr:col>20</xdr:col>
      <xdr:colOff>218993</xdr:colOff>
      <xdr:row>12</xdr:row>
      <xdr:rowOff>544828</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2052297" y="1664248"/>
          <a:ext cx="3841820" cy="2367514"/>
          <a:chOff x="11860306" y="1836951"/>
          <a:chExt cx="3861979" cy="314426"/>
        </a:xfrm>
      </xdr:grpSpPr>
      <xdr:sp macro="" textlink="">
        <xdr:nvSpPr>
          <xdr:cNvPr id="17" name="テキスト ボックス 4">
            <a:extLst>
              <a:ext uri="{FF2B5EF4-FFF2-40B4-BE49-F238E27FC236}">
                <a16:creationId xmlns:a16="http://schemas.microsoft.com/office/drawing/2014/main" id="{602D3E80-5267-4770-99F6-DA9ECCD015BD}"/>
              </a:ext>
            </a:extLst>
          </xdr:cNvPr>
          <xdr:cNvSpPr txBox="1"/>
        </xdr:nvSpPr>
        <xdr:spPr>
          <a:xfrm>
            <a:off x="12526427" y="1836951"/>
            <a:ext cx="3195858" cy="314426"/>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①見守りセンサーを１００台導入</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→１事業所あたり補助上限額５００万円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②導入にあたってコンサルティング会社等から業務改善を受ける場合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→１事業所あたり補助上限額４８万円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合計：補助上限額最大５４８万円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このケースの場合は、補助額５４０万円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2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1860306" y="1941980"/>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11</xdr:col>
      <xdr:colOff>735106</xdr:colOff>
      <xdr:row>1</xdr:row>
      <xdr:rowOff>62754</xdr:rowOff>
    </xdr:from>
    <xdr:to>
      <xdr:col>14</xdr:col>
      <xdr:colOff>259975</xdr:colOff>
      <xdr:row>4</xdr:row>
      <xdr:rowOff>17931</xdr:rowOff>
    </xdr:to>
    <xdr:sp macro="" textlink="">
      <xdr:nvSpPr>
        <xdr:cNvPr id="32" name="テキスト ボックス 4">
          <a:extLst>
            <a:ext uri="{FF2B5EF4-FFF2-40B4-BE49-F238E27FC236}">
              <a16:creationId xmlns:a16="http://schemas.microsoft.com/office/drawing/2014/main" id="{BEC5C0BA-3F77-43BD-8096-336D8D530844}"/>
            </a:ext>
          </a:extLst>
        </xdr:cNvPr>
        <xdr:cNvSpPr txBox="1"/>
      </xdr:nvSpPr>
      <xdr:spPr>
        <a:xfrm>
          <a:off x="11636188" y="233083"/>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xdr:col>
      <xdr:colOff>762000</xdr:colOff>
      <xdr:row>14</xdr:row>
      <xdr:rowOff>609600</xdr:rowOff>
    </xdr:from>
    <xdr:to>
      <xdr:col>18</xdr:col>
      <xdr:colOff>591422</xdr:colOff>
      <xdr:row>17</xdr:row>
      <xdr:rowOff>30634</xdr:rowOff>
    </xdr:to>
    <xdr:grpSp>
      <xdr:nvGrpSpPr>
        <xdr:cNvPr id="9" name="グループ化 8">
          <a:extLst>
            <a:ext uri="{FF2B5EF4-FFF2-40B4-BE49-F238E27FC236}">
              <a16:creationId xmlns:a16="http://schemas.microsoft.com/office/drawing/2014/main" id="{F184D3B3-5C4D-4C79-8154-51EAEAE0CF22}"/>
            </a:ext>
          </a:extLst>
        </xdr:cNvPr>
        <xdr:cNvGrpSpPr/>
      </xdr:nvGrpSpPr>
      <xdr:grpSpPr>
        <a:xfrm>
          <a:off x="10992971" y="5932394"/>
          <a:ext cx="4039023" cy="1424982"/>
          <a:chOff x="-2136826" y="6284433"/>
          <a:chExt cx="22346086" cy="1659928"/>
        </a:xfrm>
      </xdr:grpSpPr>
      <xdr:sp macro="" textlink="">
        <xdr:nvSpPr>
          <xdr:cNvPr id="13" name="テキスト ボックス 4">
            <a:extLst>
              <a:ext uri="{FF2B5EF4-FFF2-40B4-BE49-F238E27FC236}">
                <a16:creationId xmlns:a16="http://schemas.microsoft.com/office/drawing/2014/main" id="{D0A1497A-DCF3-B61A-9BE5-A678DD781C7E}"/>
              </a:ext>
            </a:extLst>
          </xdr:cNvPr>
          <xdr:cNvSpPr txBox="1"/>
        </xdr:nvSpPr>
        <xdr:spPr>
          <a:xfrm>
            <a:off x="6209267" y="6284433"/>
            <a:ext cx="13999993" cy="165992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補助所要額の合計額と１事業所あたりの補助上限額５４８万円（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）を比較して少ない方の額が「</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欄」の合計額（申請額）です。</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「導入支援と一体的に行う業務改善」を対象経費に含める場合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4" name="直線矢印コネクタ 35">
            <a:extLst>
              <a:ext uri="{FF2B5EF4-FFF2-40B4-BE49-F238E27FC236}">
                <a16:creationId xmlns:a16="http://schemas.microsoft.com/office/drawing/2014/main" id="{C3AB85F0-4303-5798-00D6-46FB3A7DC07D}"/>
              </a:ext>
            </a:extLst>
          </xdr:cNvPr>
          <xdr:cNvCxnSpPr>
            <a:cxnSpLocks noChangeShapeType="1"/>
          </xdr:cNvCxnSpPr>
        </xdr:nvCxnSpPr>
        <xdr:spPr bwMode="auto">
          <a:xfrm flipH="1" flipV="1">
            <a:off x="-2136826" y="7420338"/>
            <a:ext cx="8350825" cy="19239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1028701</xdr:colOff>
      <xdr:row>10</xdr:row>
      <xdr:rowOff>7620</xdr:rowOff>
    </xdr:from>
    <xdr:to>
      <xdr:col>8</xdr:col>
      <xdr:colOff>232597</xdr:colOff>
      <xdr:row>11</xdr:row>
      <xdr:rowOff>266700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657726" y="3267075"/>
          <a:ext cx="3520626" cy="571500"/>
          <a:chOff x="12822639" y="2483573"/>
          <a:chExt cx="3828796" cy="637308"/>
        </a:xfrm>
      </xdr:grpSpPr>
      <xdr:sp macro="" textlink="">
        <xdr:nvSpPr>
          <xdr:cNvPr id="7" name="テキスト ボックス 4">
            <a:extLst>
              <a:ext uri="{FF2B5EF4-FFF2-40B4-BE49-F238E27FC236}">
                <a16:creationId xmlns:a16="http://schemas.microsoft.com/office/drawing/2014/main" id="{602D3E80-5267-4770-99F6-DA9ECCD015BD}"/>
              </a:ext>
            </a:extLst>
          </xdr:cNvPr>
          <xdr:cNvSpPr txBox="1"/>
        </xdr:nvSpPr>
        <xdr:spPr>
          <a:xfrm>
            <a:off x="13455577" y="2483573"/>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8"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822639" y="2671272"/>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172277</xdr:colOff>
      <xdr:row>11</xdr:row>
      <xdr:rowOff>271669</xdr:rowOff>
    </xdr:from>
    <xdr:to>
      <xdr:col>7</xdr:col>
      <xdr:colOff>178904</xdr:colOff>
      <xdr:row>17</xdr:row>
      <xdr:rowOff>112644</xdr:rowOff>
    </xdr:to>
    <xdr:cxnSp macro="">
      <xdr:nvCxnSpPr>
        <xdr:cNvPr id="10"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533860" y="3823252"/>
          <a:ext cx="6627" cy="173603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735496</xdr:colOff>
      <xdr:row>12</xdr:row>
      <xdr:rowOff>205409</xdr:rowOff>
    </xdr:from>
    <xdr:to>
      <xdr:col>7</xdr:col>
      <xdr:colOff>59634</xdr:colOff>
      <xdr:row>16</xdr:row>
      <xdr:rowOff>165652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2825281" y="4095419"/>
          <a:ext cx="4602893" cy="1293743"/>
          <a:chOff x="11899433" y="1921024"/>
          <a:chExt cx="5019922" cy="1199857"/>
        </a:xfrm>
      </xdr:grpSpPr>
      <xdr:sp macro="" textlink="">
        <xdr:nvSpPr>
          <xdr:cNvPr id="12"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オ　対象経費の実支出予定額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様式２「Ｄ欄」の該当事業所の金額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カ　補助基準額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様式２「Ｅ欄」の該当事業所の金額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キ　補助金所要額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欄」の該当事業所の金額</a:t>
            </a:r>
          </a:p>
        </xdr:txBody>
      </xdr:sp>
      <xdr:cxnSp macro="">
        <xdr:nvCxnSpPr>
          <xdr:cNvPr id="1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1716158</xdr:colOff>
      <xdr:row>5</xdr:row>
      <xdr:rowOff>271669</xdr:rowOff>
    </xdr:from>
    <xdr:to>
      <xdr:col>7</xdr:col>
      <xdr:colOff>496958</xdr:colOff>
      <xdr:row>8</xdr:row>
      <xdr:rowOff>178905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345183" y="1883299"/>
          <a:ext cx="2524125" cy="920696"/>
          <a:chOff x="13817968" y="2794453"/>
          <a:chExt cx="2747976" cy="1028872"/>
        </a:xfrm>
      </xdr:grpSpPr>
      <xdr:sp macro="" textlink="">
        <xdr:nvSpPr>
          <xdr:cNvPr id="15"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6"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E12" sqref="E12"/>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3" t="s">
        <v>121</v>
      </c>
      <c r="B1" s="33"/>
      <c r="C1" s="33"/>
      <c r="D1" s="33"/>
      <c r="E1" s="33"/>
      <c r="F1" s="33"/>
    </row>
    <row r="2" spans="1:7" ht="25.05" customHeight="1">
      <c r="A2" s="33"/>
      <c r="B2" s="33"/>
      <c r="C2" s="33"/>
      <c r="D2" s="33"/>
      <c r="E2" s="102"/>
      <c r="F2" s="101">
        <v>45910</v>
      </c>
    </row>
    <row r="3" spans="1:7" ht="25.05" customHeight="1">
      <c r="A3" s="33" t="s">
        <v>122</v>
      </c>
      <c r="B3" s="33"/>
      <c r="C3" s="33"/>
      <c r="D3" s="33"/>
      <c r="E3" s="33"/>
      <c r="F3" s="33"/>
    </row>
    <row r="4" spans="1:7" ht="25.05" customHeight="1">
      <c r="A4" s="33"/>
      <c r="B4" s="33"/>
      <c r="C4" s="33"/>
      <c r="D4" s="63"/>
      <c r="E4" s="40" t="s">
        <v>123</v>
      </c>
      <c r="F4" s="99" t="s">
        <v>265</v>
      </c>
    </row>
    <row r="5" spans="1:7" ht="25.05" customHeight="1">
      <c r="A5" s="33"/>
      <c r="B5" s="33"/>
      <c r="C5" s="33"/>
      <c r="D5" s="33"/>
      <c r="E5" s="41" t="s">
        <v>124</v>
      </c>
      <c r="F5" s="100" t="s">
        <v>264</v>
      </c>
    </row>
    <row r="6" spans="1:7" ht="25.05" customHeight="1">
      <c r="A6" s="33"/>
      <c r="B6" s="33"/>
      <c r="C6" s="33"/>
      <c r="D6" s="33"/>
      <c r="E6" s="69" t="s">
        <v>271</v>
      </c>
      <c r="F6" s="99" t="s">
        <v>263</v>
      </c>
    </row>
    <row r="7" spans="1:7" ht="25.05" customHeight="1">
      <c r="A7" s="33"/>
      <c r="B7" s="33"/>
      <c r="C7" s="33"/>
      <c r="D7" s="33"/>
      <c r="E7" s="33"/>
      <c r="F7" s="33"/>
    </row>
    <row r="8" spans="1:7" ht="25.05" customHeight="1">
      <c r="A8" s="35" t="s">
        <v>142</v>
      </c>
      <c r="B8" s="36"/>
      <c r="C8" s="36"/>
      <c r="D8" s="36"/>
      <c r="E8" s="36"/>
      <c r="F8" s="36"/>
    </row>
    <row r="9" spans="1:7" ht="25.05" customHeight="1">
      <c r="A9" s="33"/>
      <c r="B9" s="33"/>
      <c r="C9" s="33"/>
      <c r="D9" s="33"/>
      <c r="E9" s="33"/>
      <c r="F9" s="33"/>
    </row>
    <row r="10" spans="1:7" ht="25.05" customHeight="1">
      <c r="A10" s="33" t="s">
        <v>125</v>
      </c>
      <c r="B10" s="33"/>
      <c r="C10" s="33"/>
      <c r="D10" s="33"/>
      <c r="E10" s="33"/>
      <c r="F10" s="33"/>
    </row>
    <row r="11" spans="1:7" ht="25.05" customHeight="1">
      <c r="A11" s="33"/>
      <c r="B11" s="33"/>
      <c r="C11" s="33"/>
      <c r="D11" s="33"/>
      <c r="E11" s="33"/>
      <c r="F11" s="33"/>
    </row>
    <row r="12" spans="1:7" ht="25.05" customHeight="1">
      <c r="A12" s="37" t="s">
        <v>126</v>
      </c>
      <c r="B12" s="33"/>
      <c r="C12" s="33"/>
      <c r="D12" s="96" t="s">
        <v>245</v>
      </c>
      <c r="E12" s="64"/>
      <c r="F12" s="64"/>
      <c r="G12" s="65"/>
    </row>
    <row r="13" spans="1:7" ht="25.05" customHeight="1">
      <c r="A13" s="33"/>
      <c r="B13" s="33"/>
      <c r="C13" s="33"/>
      <c r="D13" s="33"/>
      <c r="E13" s="33"/>
      <c r="F13" s="33"/>
    </row>
    <row r="14" spans="1:7" ht="25.05" customHeight="1">
      <c r="A14" s="37" t="s">
        <v>127</v>
      </c>
      <c r="B14" s="33"/>
      <c r="C14" s="63" t="s">
        <v>157</v>
      </c>
      <c r="D14" s="140">
        <f>'【介護テクノロジー】所要額調書(様式２)'!L16</f>
        <v>5400000</v>
      </c>
      <c r="E14" s="66" t="s">
        <v>158</v>
      </c>
      <c r="F14" s="66"/>
    </row>
    <row r="15" spans="1:7" ht="25.05" customHeight="1">
      <c r="A15" s="33"/>
      <c r="B15" s="33"/>
      <c r="C15" s="33"/>
      <c r="D15" s="108"/>
      <c r="E15" s="109"/>
      <c r="F15" s="33"/>
    </row>
    <row r="16" spans="1:7" ht="25.05" customHeight="1">
      <c r="A16" s="37" t="s">
        <v>128</v>
      </c>
      <c r="B16" s="33"/>
      <c r="C16" s="33"/>
      <c r="D16" s="33" t="s">
        <v>129</v>
      </c>
      <c r="E16" s="33"/>
      <c r="F16" s="33"/>
    </row>
    <row r="17" spans="1:6" ht="25.05" customHeight="1">
      <c r="A17" s="33"/>
      <c r="B17" s="33"/>
      <c r="C17" s="33"/>
      <c r="D17" s="33"/>
      <c r="E17" s="33"/>
      <c r="F17" s="33"/>
    </row>
    <row r="18" spans="1:6" ht="25.05" customHeight="1">
      <c r="A18" s="37" t="s">
        <v>130</v>
      </c>
      <c r="B18" s="33"/>
      <c r="C18" s="33"/>
      <c r="D18" s="33" t="s">
        <v>131</v>
      </c>
      <c r="E18" s="33"/>
      <c r="F18" s="33"/>
    </row>
    <row r="19" spans="1:6" ht="25.05" customHeight="1">
      <c r="A19" s="33"/>
      <c r="B19" s="33"/>
      <c r="C19" s="33"/>
      <c r="D19" s="33"/>
      <c r="E19" s="33"/>
      <c r="F19" s="33"/>
    </row>
    <row r="20" spans="1:6" ht="25.05" customHeight="1">
      <c r="A20" s="37" t="s">
        <v>132</v>
      </c>
      <c r="B20" s="33"/>
      <c r="C20" s="33"/>
      <c r="D20" s="33"/>
      <c r="E20" s="33"/>
      <c r="F20" s="33"/>
    </row>
    <row r="21" spans="1:6" ht="25.05" customHeight="1">
      <c r="A21" s="33"/>
      <c r="B21" s="33" t="s">
        <v>144</v>
      </c>
      <c r="C21" s="33"/>
      <c r="D21" s="33"/>
      <c r="E21" s="33"/>
      <c r="F21" s="33"/>
    </row>
    <row r="22" spans="1:6" ht="25.05" customHeight="1">
      <c r="A22" s="33"/>
      <c r="B22" s="33" t="s">
        <v>133</v>
      </c>
      <c r="C22" s="33"/>
      <c r="D22" s="33"/>
      <c r="E22" s="33"/>
      <c r="F22" s="33"/>
    </row>
    <row r="23" spans="1:6" ht="25.05" customHeight="1">
      <c r="A23" s="33"/>
      <c r="B23" s="33" t="s">
        <v>134</v>
      </c>
      <c r="C23" s="33"/>
      <c r="D23" s="33"/>
      <c r="E23" s="33"/>
      <c r="F23" s="33"/>
    </row>
    <row r="24" spans="1:6" ht="25.05" customHeight="1">
      <c r="A24" s="33"/>
      <c r="B24" s="33"/>
      <c r="C24" s="33"/>
      <c r="D24" s="33"/>
      <c r="E24" s="33"/>
      <c r="F24" s="33"/>
    </row>
    <row r="25" spans="1:6" ht="25.05" customHeight="1">
      <c r="A25" s="33"/>
      <c r="B25" s="33" t="s">
        <v>135</v>
      </c>
      <c r="C25" s="33"/>
      <c r="D25" s="33"/>
      <c r="E25" s="33"/>
      <c r="F25" s="33"/>
    </row>
    <row r="26" spans="1:6" ht="25.05" customHeight="1">
      <c r="A26" s="33"/>
      <c r="B26" s="33"/>
      <c r="C26" s="33"/>
      <c r="D26" s="33"/>
      <c r="E26" s="33"/>
      <c r="F26" s="33"/>
    </row>
    <row r="27" spans="1:6" ht="25.05" customHeight="1">
      <c r="A27" s="33"/>
      <c r="B27" s="33" t="s">
        <v>136</v>
      </c>
      <c r="C27" s="33"/>
      <c r="D27" s="33"/>
      <c r="E27" s="33"/>
      <c r="F27" s="34"/>
    </row>
    <row r="28" spans="1:6" ht="25.05" customHeight="1">
      <c r="A28" s="33"/>
      <c r="B28" s="38" t="s">
        <v>137</v>
      </c>
      <c r="C28" s="67" t="s">
        <v>138</v>
      </c>
      <c r="D28" s="106" t="s">
        <v>266</v>
      </c>
      <c r="E28" s="62"/>
      <c r="F28" s="62"/>
    </row>
    <row r="29" spans="1:6" ht="25.05" customHeight="1">
      <c r="A29" s="33"/>
      <c r="B29" s="33"/>
      <c r="C29" s="68" t="s">
        <v>139</v>
      </c>
      <c r="D29" s="107" t="s">
        <v>267</v>
      </c>
      <c r="E29" s="62"/>
      <c r="F29" s="62"/>
    </row>
    <row r="30" spans="1:6" ht="25.05" customHeight="1">
      <c r="A30" s="33"/>
      <c r="B30" s="33"/>
      <c r="C30" s="68" t="s">
        <v>140</v>
      </c>
      <c r="D30" s="107" t="s">
        <v>268</v>
      </c>
      <c r="E30" s="62"/>
      <c r="F30" s="62"/>
    </row>
    <row r="31" spans="1:6" ht="25.05" customHeight="1">
      <c r="A31" s="33"/>
      <c r="B31" s="33"/>
      <c r="C31" s="33"/>
      <c r="D31" s="62"/>
      <c r="E31" s="62"/>
      <c r="F31" s="62"/>
    </row>
    <row r="32" spans="1:6" ht="25.05" customHeight="1">
      <c r="A32" s="33"/>
      <c r="B32" s="33"/>
      <c r="C32" s="33"/>
      <c r="D32" s="39"/>
      <c r="E32" s="39"/>
      <c r="F32" s="39"/>
    </row>
    <row r="33" spans="1:6" ht="25.05" customHeight="1">
      <c r="A33" s="33"/>
      <c r="B33" s="38" t="s">
        <v>141</v>
      </c>
      <c r="C33" s="67" t="s">
        <v>138</v>
      </c>
      <c r="D33" s="106" t="s">
        <v>269</v>
      </c>
      <c r="E33" s="62"/>
      <c r="F33" s="62"/>
    </row>
    <row r="34" spans="1:6" ht="25.05" customHeight="1">
      <c r="A34" s="33"/>
      <c r="B34" s="33"/>
      <c r="C34" s="68" t="s">
        <v>139</v>
      </c>
      <c r="D34" s="107" t="s">
        <v>267</v>
      </c>
      <c r="E34" s="62"/>
      <c r="F34" s="62"/>
    </row>
    <row r="35" spans="1:6" ht="25.05" customHeight="1">
      <c r="A35" s="33"/>
      <c r="B35" s="33"/>
      <c r="C35" s="68" t="s">
        <v>140</v>
      </c>
      <c r="D35" s="107" t="s">
        <v>270</v>
      </c>
      <c r="E35" s="62"/>
      <c r="F35" s="62"/>
    </row>
    <row r="36" spans="1:6" ht="25.05" customHeight="1">
      <c r="A36" s="33"/>
      <c r="B36" s="33"/>
      <c r="C36" s="33"/>
      <c r="D36" s="62"/>
      <c r="E36" s="62"/>
      <c r="F36" s="62"/>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J7" sqref="J7"/>
    </sheetView>
  </sheetViews>
  <sheetFormatPr defaultColWidth="9.5546875" defaultRowHeight="12"/>
  <cols>
    <col min="1" max="1" width="14.109375" style="27" customWidth="1"/>
    <col min="2" max="5" width="9.109375" style="27" customWidth="1"/>
    <col min="6" max="9" width="5" style="27" customWidth="1"/>
    <col min="10" max="10" width="18.21875" style="27" customWidth="1"/>
    <col min="11" max="16" width="5" style="27" customWidth="1"/>
    <col min="17" max="17" width="6.6640625" style="27" customWidth="1"/>
    <col min="18" max="16384" width="9.5546875" style="27"/>
  </cols>
  <sheetData>
    <row r="1" spans="1:17" s="15" customFormat="1" ht="16.5" customHeight="1">
      <c r="A1" s="15" t="s">
        <v>32</v>
      </c>
      <c r="J1" s="16"/>
      <c r="N1" s="17"/>
      <c r="O1" s="17"/>
      <c r="P1" s="17"/>
      <c r="Q1" s="17"/>
    </row>
    <row r="2" spans="1:17" s="15" customFormat="1" ht="16.5" customHeight="1">
      <c r="A2" s="162" t="s">
        <v>33</v>
      </c>
      <c r="B2" s="162"/>
      <c r="C2" s="162"/>
      <c r="D2" s="162"/>
      <c r="E2" s="162"/>
      <c r="F2" s="162"/>
      <c r="G2" s="162"/>
      <c r="H2" s="162"/>
      <c r="I2" s="162"/>
      <c r="J2" s="162"/>
      <c r="K2" s="162"/>
      <c r="L2" s="162"/>
      <c r="M2" s="162"/>
      <c r="N2" s="162"/>
      <c r="O2" s="162"/>
      <c r="P2" s="162"/>
      <c r="Q2" s="162"/>
    </row>
    <row r="3" spans="1:17" s="15" customFormat="1" ht="16.5" customHeight="1">
      <c r="A3" s="70"/>
      <c r="B3" s="70"/>
      <c r="C3" s="70"/>
      <c r="D3" s="70"/>
      <c r="E3" s="70"/>
      <c r="F3" s="70"/>
      <c r="G3" s="70"/>
      <c r="H3" s="70"/>
      <c r="I3" s="70"/>
      <c r="J3" s="70"/>
      <c r="K3" s="70"/>
      <c r="L3" s="179">
        <f>'交付申請書（様式１）'!F2</f>
        <v>45910</v>
      </c>
      <c r="M3" s="180"/>
      <c r="N3" s="180"/>
      <c r="O3" s="180"/>
      <c r="P3" s="180"/>
      <c r="Q3" s="71" t="s">
        <v>161</v>
      </c>
    </row>
    <row r="4" spans="1:17" s="15" customFormat="1" ht="24.9" customHeight="1">
      <c r="A4" s="163" t="s">
        <v>34</v>
      </c>
      <c r="B4" s="165" t="s">
        <v>35</v>
      </c>
      <c r="C4" s="166"/>
      <c r="D4" s="166"/>
      <c r="E4" s="167"/>
      <c r="F4" s="168" t="s">
        <v>36</v>
      </c>
      <c r="G4" s="166"/>
      <c r="H4" s="166"/>
      <c r="I4" s="167"/>
      <c r="J4" s="169" t="s">
        <v>37</v>
      </c>
      <c r="K4" s="171" t="s">
        <v>38</v>
      </c>
      <c r="L4" s="172"/>
      <c r="M4" s="172"/>
      <c r="N4" s="172"/>
      <c r="O4" s="172"/>
      <c r="P4" s="172"/>
      <c r="Q4" s="173"/>
    </row>
    <row r="5" spans="1:17" s="15" customFormat="1" ht="24.9" customHeight="1" thickBot="1">
      <c r="A5" s="164"/>
      <c r="B5" s="177" t="s">
        <v>39</v>
      </c>
      <c r="C5" s="178"/>
      <c r="D5" s="177" t="s">
        <v>40</v>
      </c>
      <c r="E5" s="178"/>
      <c r="F5" s="18" t="s">
        <v>41</v>
      </c>
      <c r="G5" s="19" t="s">
        <v>42</v>
      </c>
      <c r="H5" s="19" t="s">
        <v>43</v>
      </c>
      <c r="I5" s="20" t="s">
        <v>44</v>
      </c>
      <c r="J5" s="170"/>
      <c r="K5" s="174"/>
      <c r="L5" s="175"/>
      <c r="M5" s="175"/>
      <c r="N5" s="175"/>
      <c r="O5" s="175"/>
      <c r="P5" s="175"/>
      <c r="Q5" s="176"/>
    </row>
    <row r="6" spans="1:17" s="15" customFormat="1" ht="40.5" customHeight="1" thickTop="1">
      <c r="A6" s="113" t="s">
        <v>278</v>
      </c>
      <c r="B6" s="114" t="s">
        <v>279</v>
      </c>
      <c r="C6" s="115" t="s">
        <v>280</v>
      </c>
      <c r="D6" s="116" t="s">
        <v>281</v>
      </c>
      <c r="E6" s="117" t="s">
        <v>282</v>
      </c>
      <c r="F6" s="118" t="s">
        <v>283</v>
      </c>
      <c r="G6" s="119" t="s">
        <v>103</v>
      </c>
      <c r="H6" s="119" t="s">
        <v>62</v>
      </c>
      <c r="I6" s="120" t="s">
        <v>57</v>
      </c>
      <c r="J6" s="121" t="s">
        <v>284</v>
      </c>
      <c r="K6" s="159" t="s">
        <v>285</v>
      </c>
      <c r="L6" s="160"/>
      <c r="M6" s="160"/>
      <c r="N6" s="160"/>
      <c r="O6" s="160"/>
      <c r="P6" s="160"/>
      <c r="Q6" s="161"/>
    </row>
    <row r="7" spans="1:17" s="15" customFormat="1" ht="40.5" customHeight="1">
      <c r="A7" s="72"/>
      <c r="B7" s="73"/>
      <c r="C7" s="74"/>
      <c r="D7" s="75"/>
      <c r="E7" s="76"/>
      <c r="F7" s="77"/>
      <c r="G7" s="79"/>
      <c r="H7" s="79"/>
      <c r="I7" s="80"/>
      <c r="J7" s="78"/>
      <c r="K7" s="149"/>
      <c r="L7" s="150"/>
      <c r="M7" s="150"/>
      <c r="N7" s="150"/>
      <c r="O7" s="150"/>
      <c r="P7" s="150"/>
      <c r="Q7" s="151"/>
    </row>
    <row r="8" spans="1:17" s="15" customFormat="1" ht="40.5" customHeight="1">
      <c r="A8" s="72"/>
      <c r="B8" s="73"/>
      <c r="C8" s="81"/>
      <c r="D8" s="73"/>
      <c r="E8" s="81"/>
      <c r="F8" s="77"/>
      <c r="G8" s="79"/>
      <c r="H8" s="79"/>
      <c r="I8" s="80"/>
      <c r="J8" s="78"/>
      <c r="K8" s="149"/>
      <c r="L8" s="150"/>
      <c r="M8" s="150"/>
      <c r="N8" s="150"/>
      <c r="O8" s="150"/>
      <c r="P8" s="150"/>
      <c r="Q8" s="151"/>
    </row>
    <row r="9" spans="1:17" s="15" customFormat="1" ht="40.5" customHeight="1">
      <c r="A9" s="72"/>
      <c r="B9" s="73"/>
      <c r="C9" s="81"/>
      <c r="D9" s="73"/>
      <c r="E9" s="81"/>
      <c r="F9" s="77"/>
      <c r="G9" s="79"/>
      <c r="H9" s="79"/>
      <c r="I9" s="80"/>
      <c r="J9" s="78"/>
      <c r="K9" s="149"/>
      <c r="L9" s="150"/>
      <c r="M9" s="150"/>
      <c r="N9" s="150"/>
      <c r="O9" s="150"/>
      <c r="P9" s="150"/>
      <c r="Q9" s="151"/>
    </row>
    <row r="10" spans="1:17" s="15" customFormat="1" ht="40.5" customHeight="1">
      <c r="A10" s="72"/>
      <c r="B10" s="73"/>
      <c r="C10" s="81"/>
      <c r="D10" s="73"/>
      <c r="E10" s="81"/>
      <c r="F10" s="77"/>
      <c r="G10" s="79"/>
      <c r="H10" s="79"/>
      <c r="I10" s="80"/>
      <c r="J10" s="78"/>
      <c r="K10" s="149"/>
      <c r="L10" s="150"/>
      <c r="M10" s="150"/>
      <c r="N10" s="150"/>
      <c r="O10" s="150"/>
      <c r="P10" s="150"/>
      <c r="Q10" s="151"/>
    </row>
    <row r="11" spans="1:17" s="15" customFormat="1" ht="40.5" customHeight="1">
      <c r="A11" s="72"/>
      <c r="B11" s="73"/>
      <c r="C11" s="81"/>
      <c r="D11" s="73"/>
      <c r="E11" s="81"/>
      <c r="F11" s="77"/>
      <c r="G11" s="79"/>
      <c r="H11" s="79"/>
      <c r="I11" s="80"/>
      <c r="J11" s="78"/>
      <c r="K11" s="149"/>
      <c r="L11" s="150"/>
      <c r="M11" s="150"/>
      <c r="N11" s="150"/>
      <c r="O11" s="150"/>
      <c r="P11" s="150"/>
      <c r="Q11" s="151"/>
    </row>
    <row r="12" spans="1:17" s="15" customFormat="1" ht="40.5" customHeight="1">
      <c r="A12" s="72"/>
      <c r="B12" s="73"/>
      <c r="C12" s="81"/>
      <c r="D12" s="73"/>
      <c r="E12" s="81"/>
      <c r="F12" s="77"/>
      <c r="G12" s="79"/>
      <c r="H12" s="79"/>
      <c r="I12" s="80"/>
      <c r="J12" s="78"/>
      <c r="K12" s="149"/>
      <c r="L12" s="150"/>
      <c r="M12" s="150"/>
      <c r="N12" s="150"/>
      <c r="O12" s="150"/>
      <c r="P12" s="150"/>
      <c r="Q12" s="151"/>
    </row>
    <row r="13" spans="1:17" s="15" customFormat="1" ht="40.5" customHeight="1">
      <c r="A13" s="72"/>
      <c r="B13" s="73"/>
      <c r="C13" s="81"/>
      <c r="D13" s="73"/>
      <c r="E13" s="81"/>
      <c r="F13" s="77"/>
      <c r="G13" s="79"/>
      <c r="H13" s="79"/>
      <c r="I13" s="80"/>
      <c r="J13" s="78"/>
      <c r="K13" s="149"/>
      <c r="L13" s="150"/>
      <c r="M13" s="150"/>
      <c r="N13" s="150"/>
      <c r="O13" s="150"/>
      <c r="P13" s="150"/>
      <c r="Q13" s="151"/>
    </row>
    <row r="14" spans="1:17" s="15" customFormat="1" ht="40.5" customHeight="1">
      <c r="A14" s="72"/>
      <c r="B14" s="73"/>
      <c r="C14" s="81"/>
      <c r="D14" s="73"/>
      <c r="E14" s="81"/>
      <c r="F14" s="77"/>
      <c r="G14" s="79"/>
      <c r="H14" s="79"/>
      <c r="I14" s="80"/>
      <c r="J14" s="78"/>
      <c r="K14" s="149"/>
      <c r="L14" s="150"/>
      <c r="M14" s="150"/>
      <c r="N14" s="150"/>
      <c r="O14" s="150"/>
      <c r="P14" s="150"/>
      <c r="Q14" s="151"/>
    </row>
    <row r="15" spans="1:17" s="15" customFormat="1" ht="40.5" customHeight="1">
      <c r="A15" s="72"/>
      <c r="B15" s="73"/>
      <c r="C15" s="81"/>
      <c r="D15" s="73"/>
      <c r="E15" s="81"/>
      <c r="F15" s="77"/>
      <c r="G15" s="79"/>
      <c r="H15" s="79"/>
      <c r="I15" s="80"/>
      <c r="J15" s="78"/>
      <c r="K15" s="149"/>
      <c r="L15" s="150"/>
      <c r="M15" s="150"/>
      <c r="N15" s="150"/>
      <c r="O15" s="150"/>
      <c r="P15" s="150"/>
      <c r="Q15" s="151"/>
    </row>
    <row r="16" spans="1:17" s="15" customFormat="1" ht="40.5" customHeight="1">
      <c r="A16" s="72"/>
      <c r="B16" s="73"/>
      <c r="C16" s="81"/>
      <c r="D16" s="73"/>
      <c r="E16" s="81"/>
      <c r="F16" s="77"/>
      <c r="G16" s="79"/>
      <c r="H16" s="79"/>
      <c r="I16" s="80"/>
      <c r="J16" s="78"/>
      <c r="K16" s="149"/>
      <c r="L16" s="150"/>
      <c r="M16" s="150"/>
      <c r="N16" s="150"/>
      <c r="O16" s="150"/>
      <c r="P16" s="150"/>
      <c r="Q16" s="151"/>
    </row>
    <row r="17" spans="1:17" s="15" customFormat="1" ht="40.5" customHeight="1">
      <c r="A17" s="72"/>
      <c r="B17" s="73"/>
      <c r="C17" s="81"/>
      <c r="D17" s="73"/>
      <c r="E17" s="81"/>
      <c r="F17" s="77"/>
      <c r="G17" s="79"/>
      <c r="H17" s="79"/>
      <c r="I17" s="80"/>
      <c r="J17" s="78"/>
      <c r="K17" s="149"/>
      <c r="L17" s="150"/>
      <c r="M17" s="150"/>
      <c r="N17" s="150"/>
      <c r="O17" s="150"/>
      <c r="P17" s="150"/>
      <c r="Q17" s="151"/>
    </row>
    <row r="18" spans="1:17" s="15" customFormat="1" ht="40.5" customHeight="1">
      <c r="A18" s="72"/>
      <c r="B18" s="73"/>
      <c r="C18" s="81"/>
      <c r="D18" s="73"/>
      <c r="E18" s="81"/>
      <c r="F18" s="77"/>
      <c r="G18" s="79"/>
      <c r="H18" s="79"/>
      <c r="I18" s="80"/>
      <c r="J18" s="78"/>
      <c r="K18" s="149"/>
      <c r="L18" s="150"/>
      <c r="M18" s="150"/>
      <c r="N18" s="150"/>
      <c r="O18" s="150"/>
      <c r="P18" s="150"/>
      <c r="Q18" s="151"/>
    </row>
    <row r="19" spans="1:17" s="15" customFormat="1" ht="40.5" customHeight="1">
      <c r="A19" s="72"/>
      <c r="B19" s="73"/>
      <c r="C19" s="81"/>
      <c r="D19" s="73"/>
      <c r="E19" s="81"/>
      <c r="F19" s="77"/>
      <c r="G19" s="79"/>
      <c r="H19" s="79"/>
      <c r="I19" s="80"/>
      <c r="J19" s="78"/>
      <c r="K19" s="149"/>
      <c r="L19" s="150"/>
      <c r="M19" s="150"/>
      <c r="N19" s="150"/>
      <c r="O19" s="150"/>
      <c r="P19" s="150"/>
      <c r="Q19" s="151"/>
    </row>
    <row r="20" spans="1:17" s="15" customFormat="1" ht="40.5" customHeight="1">
      <c r="A20" s="72"/>
      <c r="B20" s="73"/>
      <c r="C20" s="81"/>
      <c r="D20" s="73"/>
      <c r="E20" s="81"/>
      <c r="F20" s="77"/>
      <c r="G20" s="79"/>
      <c r="H20" s="79"/>
      <c r="I20" s="80"/>
      <c r="J20" s="78"/>
      <c r="K20" s="149"/>
      <c r="L20" s="150"/>
      <c r="M20" s="150"/>
      <c r="N20" s="150"/>
      <c r="O20" s="150"/>
      <c r="P20" s="150"/>
      <c r="Q20" s="151"/>
    </row>
    <row r="21" spans="1:17" s="15" customFormat="1" ht="40.5" customHeight="1">
      <c r="A21" s="72"/>
      <c r="B21" s="73"/>
      <c r="C21" s="81"/>
      <c r="D21" s="73"/>
      <c r="E21" s="81"/>
      <c r="F21" s="77"/>
      <c r="G21" s="79"/>
      <c r="H21" s="79"/>
      <c r="I21" s="80"/>
      <c r="J21" s="78"/>
      <c r="K21" s="149"/>
      <c r="L21" s="150"/>
      <c r="M21" s="150"/>
      <c r="N21" s="150"/>
      <c r="O21" s="150"/>
      <c r="P21" s="150"/>
      <c r="Q21" s="151"/>
    </row>
    <row r="22" spans="1:17" s="15" customFormat="1" ht="31.5" customHeight="1">
      <c r="A22" s="152" t="s">
        <v>45</v>
      </c>
      <c r="B22" s="152"/>
      <c r="C22" s="152"/>
      <c r="D22" s="152"/>
      <c r="E22" s="152"/>
      <c r="F22" s="152"/>
      <c r="G22" s="152"/>
      <c r="H22" s="152"/>
      <c r="I22" s="152"/>
      <c r="J22" s="152"/>
      <c r="K22" s="152"/>
      <c r="L22" s="152"/>
      <c r="M22" s="152"/>
      <c r="N22" s="152"/>
      <c r="O22" s="152"/>
      <c r="P22" s="152"/>
      <c r="Q22" s="152"/>
    </row>
    <row r="23" spans="1:17" s="15" customFormat="1" ht="30" customHeight="1">
      <c r="B23" s="21"/>
      <c r="C23" s="21"/>
      <c r="I23" s="22" t="s">
        <v>159</v>
      </c>
      <c r="J23" s="23"/>
      <c r="K23" s="153" t="str">
        <f>'交付申請書（様式１）'!F4</f>
        <v>神奈川県横浜市中区日本大通１</v>
      </c>
      <c r="L23" s="154"/>
      <c r="M23" s="154"/>
      <c r="N23" s="154"/>
      <c r="O23" s="154"/>
      <c r="P23" s="154"/>
      <c r="Q23" s="155"/>
    </row>
    <row r="24" spans="1:17" s="15" customFormat="1" ht="30" customHeight="1">
      <c r="B24" s="21"/>
      <c r="C24" s="21"/>
      <c r="I24" s="22" t="s">
        <v>160</v>
      </c>
      <c r="J24" s="23"/>
      <c r="K24" s="156" t="str">
        <f>'交付申請書（様式１）'!F5</f>
        <v>社会福祉法人 かながわ</v>
      </c>
      <c r="L24" s="157"/>
      <c r="M24" s="157"/>
      <c r="N24" s="157"/>
      <c r="O24" s="157"/>
      <c r="P24" s="157"/>
      <c r="Q24" s="158"/>
    </row>
    <row r="25" spans="1:17" s="15" customFormat="1" ht="30" customHeight="1">
      <c r="B25" s="21"/>
      <c r="C25" s="21"/>
      <c r="I25" s="22" t="s">
        <v>46</v>
      </c>
      <c r="J25" s="23"/>
      <c r="K25" s="156" t="str">
        <f>'交付申請書（様式１）'!F6</f>
        <v>理事長　神奈川 太郎</v>
      </c>
      <c r="L25" s="157"/>
      <c r="M25" s="157"/>
      <c r="N25" s="157"/>
      <c r="O25" s="157"/>
      <c r="P25" s="157"/>
      <c r="Q25" s="158"/>
    </row>
    <row r="26" spans="1:17" s="15" customFormat="1" ht="16.5" customHeight="1">
      <c r="A26" s="15" t="s">
        <v>47</v>
      </c>
      <c r="B26" s="21"/>
      <c r="C26" s="21"/>
      <c r="I26" s="24"/>
      <c r="J26" s="25"/>
      <c r="K26" s="139"/>
      <c r="L26" s="139"/>
      <c r="M26" s="139"/>
      <c r="N26" s="139"/>
      <c r="O26" s="139"/>
      <c r="P26" s="139"/>
      <c r="Q26" s="139"/>
    </row>
    <row r="27" spans="1:17" s="15" customFormat="1" ht="16.5" customHeight="1">
      <c r="A27" s="17" t="s">
        <v>48</v>
      </c>
      <c r="B27" s="21"/>
      <c r="C27" s="21"/>
      <c r="I27" s="24"/>
      <c r="J27" s="25"/>
      <c r="K27" s="24"/>
      <c r="L27" s="24"/>
      <c r="M27" s="24"/>
      <c r="N27" s="24"/>
      <c r="O27" s="24"/>
      <c r="P27" s="24"/>
      <c r="Q27" s="24"/>
    </row>
    <row r="28" spans="1:17" s="15" customFormat="1" ht="16.5" customHeight="1">
      <c r="A28" s="17" t="s">
        <v>49</v>
      </c>
      <c r="B28" s="21"/>
      <c r="C28" s="21"/>
      <c r="I28" s="24"/>
      <c r="J28" s="25"/>
      <c r="K28" s="24"/>
      <c r="L28" s="24"/>
      <c r="M28" s="24"/>
      <c r="N28" s="24"/>
      <c r="O28" s="24"/>
      <c r="P28" s="24"/>
      <c r="Q28" s="24"/>
    </row>
    <row r="29" spans="1:17" s="15" customFormat="1" ht="16.5" customHeight="1">
      <c r="A29" s="15" t="s">
        <v>50</v>
      </c>
      <c r="B29" s="21"/>
      <c r="C29" s="21"/>
      <c r="I29" s="24"/>
      <c r="J29" s="25"/>
      <c r="K29" s="24"/>
      <c r="L29" s="148"/>
      <c r="M29" s="148"/>
      <c r="N29" s="148"/>
      <c r="O29" s="148"/>
      <c r="P29" s="148"/>
      <c r="Q29" s="148"/>
    </row>
    <row r="30" spans="1:17" s="15" customFormat="1" ht="16.5" customHeight="1">
      <c r="B30" s="21"/>
      <c r="C30" s="21"/>
      <c r="I30" s="24"/>
      <c r="J30" s="25"/>
      <c r="K30" s="24"/>
      <c r="L30" s="148"/>
      <c r="M30" s="148"/>
      <c r="N30" s="148"/>
      <c r="O30" s="148"/>
      <c r="P30" s="148"/>
      <c r="Q30" s="148"/>
    </row>
    <row r="33" spans="1:17" ht="13.2">
      <c r="A33" s="26"/>
      <c r="B33" s="26"/>
      <c r="C33" s="26"/>
      <c r="D33" s="26"/>
      <c r="E33" s="26"/>
      <c r="F33" s="26"/>
      <c r="G33" s="26"/>
      <c r="H33" s="26"/>
      <c r="I33" s="26"/>
      <c r="J33" s="26"/>
      <c r="K33" s="26"/>
      <c r="L33" s="26"/>
      <c r="M33" s="26"/>
      <c r="N33" s="26"/>
      <c r="O33" s="26"/>
      <c r="P33" s="26"/>
      <c r="Q33" s="26"/>
    </row>
    <row r="34" spans="1:17" s="15" customFormat="1" hidden="1">
      <c r="J34" s="16"/>
    </row>
    <row r="35" spans="1:17" s="15" customFormat="1" hidden="1">
      <c r="B35" s="28" t="s">
        <v>51</v>
      </c>
      <c r="J35" s="16"/>
    </row>
    <row r="36" spans="1:17" s="15" customFormat="1" hidden="1">
      <c r="A36" s="15" t="s">
        <v>52</v>
      </c>
      <c r="B36" s="28" t="s">
        <v>53</v>
      </c>
      <c r="J36" s="16"/>
    </row>
    <row r="37" spans="1:17" s="15" customFormat="1" hidden="1">
      <c r="A37" s="15" t="s">
        <v>54</v>
      </c>
      <c r="B37" s="28" t="s">
        <v>55</v>
      </c>
      <c r="J37" s="16"/>
    </row>
    <row r="38" spans="1:17" s="15" customFormat="1" hidden="1">
      <c r="A38" s="15" t="s">
        <v>56</v>
      </c>
      <c r="B38" s="28" t="s">
        <v>57</v>
      </c>
    </row>
    <row r="39" spans="1:17" s="15" customFormat="1" hidden="1">
      <c r="B39" s="28" t="s">
        <v>58</v>
      </c>
    </row>
    <row r="40" spans="1:17" s="15" customFormat="1" hidden="1">
      <c r="A40" s="15" t="s">
        <v>59</v>
      </c>
      <c r="B40" s="28" t="s">
        <v>60</v>
      </c>
    </row>
    <row r="41" spans="1:17" s="15" customFormat="1" hidden="1">
      <c r="A41" s="15" t="s">
        <v>61</v>
      </c>
      <c r="B41" s="28" t="s">
        <v>62</v>
      </c>
    </row>
    <row r="42" spans="1:17" s="15" customFormat="1" hidden="1">
      <c r="B42" s="28" t="s">
        <v>63</v>
      </c>
    </row>
    <row r="43" spans="1:17" s="15" customFormat="1" hidden="1">
      <c r="B43" s="28" t="s">
        <v>64</v>
      </c>
    </row>
    <row r="44" spans="1:17" s="15" customFormat="1" hidden="1">
      <c r="B44" s="28" t="s">
        <v>65</v>
      </c>
    </row>
    <row r="45" spans="1:17" s="15" customFormat="1" hidden="1">
      <c r="B45" s="28" t="s">
        <v>66</v>
      </c>
    </row>
    <row r="46" spans="1:17" s="15" customFormat="1" hidden="1">
      <c r="B46" s="28" t="s">
        <v>67</v>
      </c>
    </row>
    <row r="47" spans="1:17" s="15" customFormat="1" hidden="1">
      <c r="B47" s="28" t="s">
        <v>68</v>
      </c>
    </row>
    <row r="48" spans="1:17" s="15" customFormat="1" hidden="1">
      <c r="B48" s="28" t="s">
        <v>69</v>
      </c>
    </row>
    <row r="49" spans="2:2" s="15" customFormat="1" hidden="1">
      <c r="B49" s="28" t="s">
        <v>70</v>
      </c>
    </row>
    <row r="50" spans="2:2" s="15" customFormat="1" hidden="1">
      <c r="B50" s="28" t="s">
        <v>71</v>
      </c>
    </row>
    <row r="51" spans="2:2" s="15" customFormat="1" hidden="1">
      <c r="B51" s="28" t="s">
        <v>72</v>
      </c>
    </row>
    <row r="52" spans="2:2" s="15" customFormat="1" hidden="1">
      <c r="B52" s="28" t="s">
        <v>73</v>
      </c>
    </row>
    <row r="53" spans="2:2" s="15" customFormat="1" hidden="1">
      <c r="B53" s="28" t="s">
        <v>74</v>
      </c>
    </row>
    <row r="54" spans="2:2" s="15" customFormat="1" hidden="1">
      <c r="B54" s="28" t="s">
        <v>75</v>
      </c>
    </row>
    <row r="55" spans="2:2" s="15" customFormat="1" hidden="1">
      <c r="B55" s="28" t="s">
        <v>76</v>
      </c>
    </row>
    <row r="56" spans="2:2" s="15" customFormat="1" hidden="1">
      <c r="B56" s="28" t="s">
        <v>77</v>
      </c>
    </row>
    <row r="57" spans="2:2" s="15" customFormat="1" hidden="1">
      <c r="B57" s="28" t="s">
        <v>78</v>
      </c>
    </row>
    <row r="58" spans="2:2" s="15" customFormat="1" hidden="1">
      <c r="B58" s="28" t="s">
        <v>79</v>
      </c>
    </row>
    <row r="59" spans="2:2" s="15" customFormat="1" hidden="1">
      <c r="B59" s="28" t="s">
        <v>80</v>
      </c>
    </row>
    <row r="60" spans="2:2" s="15" customFormat="1" hidden="1">
      <c r="B60" s="28" t="s">
        <v>81</v>
      </c>
    </row>
    <row r="61" spans="2:2" s="15" customFormat="1" hidden="1">
      <c r="B61" s="28" t="s">
        <v>82</v>
      </c>
    </row>
    <row r="62" spans="2:2" s="15" customFormat="1" hidden="1">
      <c r="B62" s="28" t="s">
        <v>83</v>
      </c>
    </row>
    <row r="63" spans="2:2" s="15" customFormat="1" hidden="1">
      <c r="B63" s="28" t="s">
        <v>84</v>
      </c>
    </row>
    <row r="64" spans="2:2" s="15" customFormat="1" hidden="1">
      <c r="B64" s="28" t="s">
        <v>85</v>
      </c>
    </row>
    <row r="65" spans="2:2" s="15" customFormat="1" hidden="1">
      <c r="B65" s="28" t="s">
        <v>86</v>
      </c>
    </row>
    <row r="66" spans="2:2" s="15" customFormat="1" hidden="1">
      <c r="B66" s="28" t="s">
        <v>87</v>
      </c>
    </row>
    <row r="67" spans="2:2" s="15" customFormat="1" hidden="1">
      <c r="B67" s="28" t="s">
        <v>88</v>
      </c>
    </row>
    <row r="68" spans="2:2" s="15" customFormat="1" hidden="1">
      <c r="B68" s="28" t="s">
        <v>89</v>
      </c>
    </row>
    <row r="69" spans="2:2" s="15" customFormat="1" hidden="1">
      <c r="B69" s="28" t="s">
        <v>90</v>
      </c>
    </row>
    <row r="70" spans="2:2" s="15" customFormat="1" hidden="1">
      <c r="B70" s="28" t="s">
        <v>91</v>
      </c>
    </row>
    <row r="71" spans="2:2" s="15" customFormat="1" hidden="1">
      <c r="B71" s="28" t="s">
        <v>92</v>
      </c>
    </row>
    <row r="72" spans="2:2" s="15" customFormat="1" hidden="1">
      <c r="B72" s="28" t="s">
        <v>93</v>
      </c>
    </row>
    <row r="73" spans="2:2" s="15" customFormat="1" hidden="1">
      <c r="B73" s="28" t="s">
        <v>94</v>
      </c>
    </row>
    <row r="74" spans="2:2" s="15" customFormat="1" hidden="1">
      <c r="B74" s="28" t="s">
        <v>95</v>
      </c>
    </row>
    <row r="75" spans="2:2" s="15" customFormat="1" hidden="1">
      <c r="B75" s="28" t="s">
        <v>96</v>
      </c>
    </row>
    <row r="76" spans="2:2" s="15" customFormat="1" hidden="1">
      <c r="B76" s="28" t="s">
        <v>97</v>
      </c>
    </row>
    <row r="77" spans="2:2" s="15" customFormat="1" hidden="1">
      <c r="B77" s="28" t="s">
        <v>98</v>
      </c>
    </row>
    <row r="78" spans="2:2" s="15" customFormat="1" hidden="1">
      <c r="B78" s="28" t="s">
        <v>99</v>
      </c>
    </row>
    <row r="79" spans="2:2" s="15" customFormat="1" hidden="1">
      <c r="B79" s="28" t="s">
        <v>100</v>
      </c>
    </row>
    <row r="80" spans="2:2" s="15" customFormat="1" hidden="1">
      <c r="B80" s="28" t="s">
        <v>101</v>
      </c>
    </row>
    <row r="81" spans="2:2" s="15" customFormat="1" hidden="1">
      <c r="B81" s="28" t="s">
        <v>102</v>
      </c>
    </row>
    <row r="82" spans="2:2" s="15" customFormat="1" hidden="1">
      <c r="B82" s="28" t="s">
        <v>103</v>
      </c>
    </row>
    <row r="83" spans="2:2" s="15" customFormat="1" hidden="1">
      <c r="B83" s="28" t="s">
        <v>104</v>
      </c>
    </row>
    <row r="84" spans="2:2" s="15" customFormat="1" hidden="1">
      <c r="B84" s="28" t="s">
        <v>105</v>
      </c>
    </row>
    <row r="85" spans="2:2" s="15" customFormat="1" hidden="1">
      <c r="B85" s="28" t="s">
        <v>106</v>
      </c>
    </row>
    <row r="86" spans="2:2" s="15" customFormat="1" hidden="1">
      <c r="B86" s="28" t="s">
        <v>107</v>
      </c>
    </row>
    <row r="87" spans="2:2" s="15" customFormat="1" hidden="1">
      <c r="B87" s="28" t="s">
        <v>108</v>
      </c>
    </row>
    <row r="88" spans="2:2" s="15" customFormat="1" hidden="1">
      <c r="B88" s="28" t="s">
        <v>109</v>
      </c>
    </row>
    <row r="89" spans="2:2" s="15" customFormat="1" hidden="1">
      <c r="B89" s="28" t="s">
        <v>110</v>
      </c>
    </row>
    <row r="90" spans="2:2" s="15" customFormat="1" hidden="1">
      <c r="B90" s="28" t="s">
        <v>111</v>
      </c>
    </row>
    <row r="91" spans="2:2" s="15" customFormat="1" hidden="1">
      <c r="B91" s="28" t="s">
        <v>112</v>
      </c>
    </row>
    <row r="92" spans="2:2" s="15" customFormat="1" hidden="1">
      <c r="B92" s="28" t="s">
        <v>113</v>
      </c>
    </row>
    <row r="93" spans="2:2" s="15" customFormat="1" hidden="1">
      <c r="B93" s="28" t="s">
        <v>114</v>
      </c>
    </row>
    <row r="94" spans="2:2" s="15" customFormat="1" hidden="1">
      <c r="B94" s="28" t="s">
        <v>115</v>
      </c>
    </row>
    <row r="95" spans="2:2" s="15" customFormat="1" hidden="1">
      <c r="B95" s="28" t="s">
        <v>116</v>
      </c>
    </row>
    <row r="96" spans="2:2" s="15" customFormat="1" hidden="1">
      <c r="B96" s="28" t="s">
        <v>117</v>
      </c>
    </row>
    <row r="97" spans="2:2" s="15" customFormat="1" hidden="1">
      <c r="B97" s="28" t="s">
        <v>118</v>
      </c>
    </row>
    <row r="98" spans="2:2" s="15" customFormat="1" hidden="1">
      <c r="B98" s="28" t="s">
        <v>119</v>
      </c>
    </row>
    <row r="99" spans="2:2" s="15" customFormat="1"/>
    <row r="100" spans="2:2" s="15"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2"/>
  <sheetViews>
    <sheetView showGridLines="0" view="pageBreakPreview" topLeftCell="A8" zoomScale="85" zoomScaleNormal="100" zoomScaleSheetLayoutView="85" workbookViewId="0">
      <selection activeCell="D11" sqref="D11"/>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277</v>
      </c>
      <c r="B1" s="6"/>
      <c r="C1" s="6"/>
      <c r="D1" s="6"/>
      <c r="E1" s="6"/>
      <c r="F1" s="6"/>
      <c r="G1" s="6"/>
      <c r="H1" s="6"/>
      <c r="I1" s="6"/>
      <c r="J1" s="6"/>
      <c r="K1" s="6"/>
    </row>
    <row r="2" spans="1:14">
      <c r="A2" s="184" t="s">
        <v>155</v>
      </c>
      <c r="B2" s="184"/>
      <c r="C2" s="184"/>
      <c r="D2" s="184"/>
      <c r="E2" s="184"/>
      <c r="F2" s="184"/>
      <c r="G2" s="184"/>
      <c r="H2" s="184"/>
      <c r="I2" s="184"/>
      <c r="J2" s="184"/>
      <c r="K2" s="184"/>
      <c r="L2" s="184"/>
    </row>
    <row r="3" spans="1:14">
      <c r="A3" s="4"/>
      <c r="B3" s="4"/>
      <c r="C3" s="4"/>
      <c r="D3" s="4"/>
      <c r="E3" s="4"/>
      <c r="F3" s="4"/>
      <c r="G3" s="4"/>
      <c r="H3" s="4"/>
      <c r="J3" s="4"/>
      <c r="K3" s="4"/>
    </row>
    <row r="4" spans="1:14" ht="15" customHeight="1">
      <c r="A4" s="4"/>
      <c r="B4" s="4"/>
      <c r="C4" s="4"/>
      <c r="D4" s="4"/>
      <c r="E4" s="4"/>
      <c r="F4" s="4"/>
      <c r="G4" s="4"/>
      <c r="H4" s="97" t="s">
        <v>156</v>
      </c>
      <c r="I4" s="188" t="str">
        <f>'交付申請書（様式１）'!F5</f>
        <v>社会福祉法人 かながわ</v>
      </c>
      <c r="J4" s="188"/>
      <c r="K4" s="188"/>
      <c r="L4" s="188"/>
      <c r="M4" s="9"/>
    </row>
    <row r="5" spans="1:14" ht="4.5" customHeight="1"/>
    <row r="6" spans="1:14">
      <c r="A6" s="6"/>
      <c r="B6" s="6"/>
      <c r="C6" s="6"/>
      <c r="K6" s="182" t="s">
        <v>0</v>
      </c>
      <c r="L6" s="182"/>
    </row>
    <row r="7" spans="1:14" ht="4.5" customHeight="1"/>
    <row r="8" spans="1:14" s="8" customFormat="1" ht="18" customHeight="1">
      <c r="A8" s="183" t="s">
        <v>18</v>
      </c>
      <c r="B8" s="183" t="s">
        <v>16</v>
      </c>
      <c r="C8" s="10" t="s">
        <v>1</v>
      </c>
      <c r="D8" s="10" t="s">
        <v>2</v>
      </c>
      <c r="E8" s="10" t="s">
        <v>4</v>
      </c>
      <c r="F8" s="10" t="s">
        <v>5</v>
      </c>
      <c r="G8" s="10" t="s">
        <v>7</v>
      </c>
      <c r="H8" s="10" t="s">
        <v>8</v>
      </c>
      <c r="I8" s="10" t="s">
        <v>14</v>
      </c>
      <c r="J8" s="10" t="s">
        <v>251</v>
      </c>
      <c r="K8" s="10" t="s">
        <v>10</v>
      </c>
      <c r="L8" s="10" t="s">
        <v>15</v>
      </c>
      <c r="N8" s="181" t="s">
        <v>290</v>
      </c>
    </row>
    <row r="9" spans="1:14" s="8" customFormat="1" ht="18" customHeight="1">
      <c r="A9" s="183"/>
      <c r="B9" s="183"/>
      <c r="C9" s="11"/>
      <c r="D9" s="11" t="s">
        <v>3</v>
      </c>
      <c r="E9" s="11"/>
      <c r="F9" s="11" t="s">
        <v>6</v>
      </c>
      <c r="G9" s="11"/>
      <c r="H9" s="11"/>
      <c r="I9" s="11" t="s">
        <v>9</v>
      </c>
      <c r="J9" s="98" t="s">
        <v>287</v>
      </c>
      <c r="K9" s="11" t="s">
        <v>11</v>
      </c>
      <c r="L9" s="11" t="s">
        <v>12</v>
      </c>
      <c r="N9" s="181"/>
    </row>
    <row r="10" spans="1:14" s="7" customFormat="1" ht="18" customHeight="1">
      <c r="A10" s="183"/>
      <c r="B10" s="183"/>
      <c r="C10" s="12" t="s">
        <v>22</v>
      </c>
      <c r="D10" s="12" t="s">
        <v>23</v>
      </c>
      <c r="E10" s="12" t="s">
        <v>24</v>
      </c>
      <c r="F10" s="12" t="s">
        <v>25</v>
      </c>
      <c r="G10" s="12" t="s">
        <v>26</v>
      </c>
      <c r="H10" s="12" t="s">
        <v>27</v>
      </c>
      <c r="I10" s="12" t="s">
        <v>28</v>
      </c>
      <c r="J10" s="12" t="s">
        <v>29</v>
      </c>
      <c r="K10" s="12" t="s">
        <v>30</v>
      </c>
      <c r="L10" s="12" t="s">
        <v>31</v>
      </c>
      <c r="N10" s="181"/>
    </row>
    <row r="11" spans="1:14" ht="72.599999999999994" customHeight="1">
      <c r="A11" s="110" t="s">
        <v>143</v>
      </c>
      <c r="B11" s="111" t="s">
        <v>306</v>
      </c>
      <c r="C11" s="112">
        <v>15000000</v>
      </c>
      <c r="D11" s="112">
        <v>0</v>
      </c>
      <c r="E11" s="141">
        <f>C11-D11</f>
        <v>15000000</v>
      </c>
      <c r="F11" s="141">
        <f>C11</f>
        <v>15000000</v>
      </c>
      <c r="G11" s="141">
        <f>IFERROR(IF(INDEX(データ!D:D,MATCH(B11,データ!C:C,0))=1,1250000*N11,IF(INDEX(データ!D:D,MATCH(B11,データ!C:C,0))=2,375000*N11,IF(INDEX(データ!D:D,MATCH(B11,データ!C:C,0))=3,600000))),"")</f>
        <v>37500000</v>
      </c>
      <c r="H11" s="141">
        <f>MIN(E11,F11,G11)</f>
        <v>15000000</v>
      </c>
      <c r="I11" s="141">
        <f>ROUNDDOWN(H11,-3)</f>
        <v>15000000</v>
      </c>
      <c r="J11" s="141">
        <f>MIN(ROUNDDOWN(I11*4/5,-3),5000000)</f>
        <v>5000000</v>
      </c>
      <c r="K11" s="141">
        <v>0</v>
      </c>
      <c r="L11" s="141">
        <f>J11-K11</f>
        <v>5000000</v>
      </c>
      <c r="N11" s="133">
        <v>100</v>
      </c>
    </row>
    <row r="12" spans="1:14" ht="72.599999999999994" customHeight="1">
      <c r="A12" s="110" t="s">
        <v>275</v>
      </c>
      <c r="B12" s="111" t="s">
        <v>312</v>
      </c>
      <c r="C12" s="112">
        <v>500000</v>
      </c>
      <c r="D12" s="112">
        <v>0</v>
      </c>
      <c r="E12" s="141">
        <f t="shared" ref="E12" si="0">C12-D12</f>
        <v>500000</v>
      </c>
      <c r="F12" s="141">
        <f>C12</f>
        <v>500000</v>
      </c>
      <c r="G12" s="141">
        <f>IFERROR(IF(INDEX(データ!D:D,MATCH(B12,データ!C:C,0))=1,1250000*N12,IF(INDEX(データ!D:D,MATCH(B12,データ!C:C,0))=2,375000*N12,IF(INDEX(データ!D:D,MATCH(B12,データ!C:C,0))=3,600000))),"")</f>
        <v>600000</v>
      </c>
      <c r="H12" s="141">
        <f t="shared" ref="H12" si="1">MIN(E12,F12,G12)</f>
        <v>500000</v>
      </c>
      <c r="I12" s="141">
        <f t="shared" ref="I12" si="2">ROUNDDOWN(H12,-3)</f>
        <v>500000</v>
      </c>
      <c r="J12" s="141">
        <f>MIN(ROUNDDOWN(I12*4/5,-3),5000000)</f>
        <v>400000</v>
      </c>
      <c r="K12" s="141">
        <v>0</v>
      </c>
      <c r="L12" s="141">
        <f t="shared" ref="L12" si="3">J12-K12</f>
        <v>400000</v>
      </c>
      <c r="N12" s="133"/>
    </row>
    <row r="13" spans="1:14" ht="72.599999999999994" customHeight="1">
      <c r="A13" s="110"/>
      <c r="B13" s="111"/>
      <c r="C13" s="112"/>
      <c r="D13" s="112">
        <v>0</v>
      </c>
      <c r="E13" s="141">
        <f t="shared" ref="E13:E15" si="4">C13-D13</f>
        <v>0</v>
      </c>
      <c r="F13" s="141">
        <f t="shared" ref="F13:F15" si="5">C13</f>
        <v>0</v>
      </c>
      <c r="G13" s="141" t="str">
        <f>IFERROR(IF(INDEX(データ!D:D,MATCH(B13,データ!C:C,0))=1,1250000*N13,IF(INDEX(データ!D:D,MATCH(B13,データ!C:C,0))=2,375000*N13,IF(INDEX(データ!D:D,MATCH(B13,データ!C:C,0))=3,600000))),"")</f>
        <v/>
      </c>
      <c r="H13" s="141">
        <f t="shared" ref="H13:H15" si="6">MIN(E13,F13,G13)</f>
        <v>0</v>
      </c>
      <c r="I13" s="141">
        <f t="shared" ref="I13:I15" si="7">ROUNDDOWN(H13,-3)</f>
        <v>0</v>
      </c>
      <c r="J13" s="141">
        <f t="shared" ref="J13:J15" si="8">MIN(ROUNDDOWN(I13*4/5,-3),5000000)</f>
        <v>0</v>
      </c>
      <c r="K13" s="141">
        <v>0</v>
      </c>
      <c r="L13" s="141">
        <f t="shared" ref="L13:L15" si="9">J13-K13</f>
        <v>0</v>
      </c>
      <c r="N13" s="133"/>
    </row>
    <row r="14" spans="1:14" ht="72.599999999999994" customHeight="1">
      <c r="A14" s="110"/>
      <c r="B14" s="111"/>
      <c r="C14" s="112"/>
      <c r="D14" s="112">
        <v>0</v>
      </c>
      <c r="E14" s="141">
        <f t="shared" si="4"/>
        <v>0</v>
      </c>
      <c r="F14" s="141">
        <f t="shared" si="5"/>
        <v>0</v>
      </c>
      <c r="G14" s="141" t="str">
        <f>IFERROR(IF(INDEX(データ!D:D,MATCH(B14,データ!C:C,0))=1,1250000*N14,IF(INDEX(データ!D:D,MATCH(B14,データ!C:C,0))=2,375000*N14,IF(INDEX(データ!D:D,MATCH(B14,データ!C:C,0))=3,600000))),"")</f>
        <v/>
      </c>
      <c r="H14" s="141">
        <f t="shared" si="6"/>
        <v>0</v>
      </c>
      <c r="I14" s="141">
        <f t="shared" si="7"/>
        <v>0</v>
      </c>
      <c r="J14" s="141">
        <f t="shared" si="8"/>
        <v>0</v>
      </c>
      <c r="K14" s="141">
        <v>0</v>
      </c>
      <c r="L14" s="141">
        <f t="shared" si="9"/>
        <v>0</v>
      </c>
      <c r="N14" s="133"/>
    </row>
    <row r="15" spans="1:14" ht="72.599999999999994" customHeight="1" thickBot="1">
      <c r="A15" s="110"/>
      <c r="B15" s="111"/>
      <c r="C15" s="112"/>
      <c r="D15" s="112">
        <v>0</v>
      </c>
      <c r="E15" s="141">
        <f t="shared" si="4"/>
        <v>0</v>
      </c>
      <c r="F15" s="141">
        <f t="shared" si="5"/>
        <v>0</v>
      </c>
      <c r="G15" s="141" t="str">
        <f>IFERROR(IF(INDEX(データ!D:D,MATCH(B15,データ!C:C,0))=1,1250000*N15,IF(INDEX(データ!D:D,MATCH(B15,データ!C:C,0))=2,375000*N15,IF(INDEX(データ!D:D,MATCH(B15,データ!C:C,0))=3,600000))),"")</f>
        <v/>
      </c>
      <c r="H15" s="141">
        <f t="shared" si="6"/>
        <v>0</v>
      </c>
      <c r="I15" s="141">
        <f t="shared" si="7"/>
        <v>0</v>
      </c>
      <c r="J15" s="141">
        <f t="shared" si="8"/>
        <v>0</v>
      </c>
      <c r="K15" s="141">
        <v>0</v>
      </c>
      <c r="L15" s="141">
        <f t="shared" si="9"/>
        <v>0</v>
      </c>
      <c r="N15" s="133"/>
    </row>
    <row r="16" spans="1:14" ht="72.599999999999994" customHeight="1" thickTop="1">
      <c r="A16" s="187" t="s">
        <v>247</v>
      </c>
      <c r="B16" s="187"/>
      <c r="C16" s="142">
        <f t="shared" ref="C16:K16" si="10">SUM(C11:C15)</f>
        <v>15500000</v>
      </c>
      <c r="D16" s="142">
        <f t="shared" si="10"/>
        <v>0</v>
      </c>
      <c r="E16" s="142">
        <f t="shared" si="10"/>
        <v>15500000</v>
      </c>
      <c r="F16" s="142">
        <f t="shared" si="10"/>
        <v>15500000</v>
      </c>
      <c r="G16" s="142">
        <f t="shared" si="10"/>
        <v>38100000</v>
      </c>
      <c r="H16" s="142">
        <f t="shared" si="10"/>
        <v>15500000</v>
      </c>
      <c r="I16" s="142">
        <f t="shared" si="10"/>
        <v>15500000</v>
      </c>
      <c r="J16" s="142">
        <f>MIN(SUM(J11:J15),5480000)</f>
        <v>5400000</v>
      </c>
      <c r="K16" s="142">
        <f t="shared" si="10"/>
        <v>0</v>
      </c>
      <c r="L16" s="142">
        <f>MIN(SUM(L11:L15),5480000)</f>
        <v>5400000</v>
      </c>
    </row>
    <row r="17" spans="1:13" ht="13.5" customHeight="1">
      <c r="A17" s="186"/>
      <c r="B17" s="186"/>
      <c r="C17" s="186"/>
      <c r="D17" s="186"/>
      <c r="E17" s="186"/>
      <c r="F17" s="186"/>
      <c r="G17" s="186"/>
      <c r="H17" s="186"/>
      <c r="I17" s="186"/>
      <c r="J17" s="186"/>
      <c r="K17" s="186"/>
      <c r="L17" s="186"/>
    </row>
    <row r="18" spans="1:13" s="14" customFormat="1" ht="17.25" customHeight="1">
      <c r="A18" s="13" t="s">
        <v>13</v>
      </c>
      <c r="B18" s="13"/>
      <c r="C18" s="13"/>
      <c r="D18" s="13"/>
      <c r="E18" s="13"/>
      <c r="F18" s="13"/>
      <c r="G18" s="13"/>
      <c r="H18" s="13"/>
      <c r="I18" s="13"/>
      <c r="J18" s="13"/>
      <c r="K18" s="13"/>
      <c r="L18" s="13"/>
    </row>
    <row r="19" spans="1:13" s="14" customFormat="1" ht="17.25" customHeight="1">
      <c r="A19" s="13" t="s">
        <v>17</v>
      </c>
      <c r="B19" s="13"/>
      <c r="C19" s="13"/>
      <c r="D19" s="13"/>
      <c r="E19" s="13"/>
      <c r="F19" s="13"/>
      <c r="G19" s="13"/>
      <c r="H19" s="13"/>
      <c r="I19" s="13"/>
      <c r="J19" s="13"/>
      <c r="K19" s="13"/>
      <c r="L19" s="13"/>
    </row>
    <row r="20" spans="1:13" s="14" customFormat="1" ht="17.25" customHeight="1">
      <c r="A20" s="13" t="s">
        <v>21</v>
      </c>
      <c r="B20" s="13"/>
      <c r="C20" s="13"/>
      <c r="D20" s="13"/>
      <c r="E20" s="13"/>
      <c r="F20" s="13"/>
      <c r="G20" s="13"/>
      <c r="H20" s="13"/>
      <c r="I20" s="13"/>
      <c r="J20" s="13"/>
      <c r="K20" s="13"/>
      <c r="L20" s="13"/>
    </row>
    <row r="21" spans="1:13" ht="17.25" customHeight="1">
      <c r="A21" s="13" t="s">
        <v>19</v>
      </c>
      <c r="B21" s="13"/>
      <c r="C21" s="13"/>
      <c r="D21" s="13"/>
      <c r="E21" s="13"/>
      <c r="F21" s="13"/>
      <c r="G21" s="13"/>
      <c r="H21" s="13"/>
      <c r="I21" s="13"/>
      <c r="J21" s="13"/>
      <c r="K21" s="13"/>
      <c r="L21" s="13"/>
    </row>
    <row r="22" spans="1:13">
      <c r="A22" s="185"/>
      <c r="B22" s="185"/>
      <c r="C22" s="185"/>
      <c r="D22" s="185"/>
      <c r="E22" s="185"/>
      <c r="F22" s="185"/>
      <c r="G22" s="185"/>
      <c r="H22" s="185"/>
      <c r="I22" s="185"/>
      <c r="J22" s="185"/>
      <c r="K22" s="185"/>
      <c r="L22" s="185"/>
      <c r="M22" s="185"/>
    </row>
  </sheetData>
  <mergeCells count="9">
    <mergeCell ref="N8:N10"/>
    <mergeCell ref="K6:L6"/>
    <mergeCell ref="A8:A10"/>
    <mergeCell ref="A2:L2"/>
    <mergeCell ref="A22:M22"/>
    <mergeCell ref="A17:L17"/>
    <mergeCell ref="B8:B10"/>
    <mergeCell ref="A16:B16"/>
    <mergeCell ref="I4:L4"/>
  </mergeCells>
  <phoneticPr fontId="4"/>
  <dataValidations count="2">
    <dataValidation type="list" allowBlank="1" showInputMessage="1" showErrorMessage="1" sqref="A11:A15" xr:uid="{00000000-0002-0000-0200-000000000000}">
      <formula1>"介護テクノロジー等の導入支援事業,導入支援と一体的に行う業務改善支援事業"</formula1>
    </dataValidation>
    <dataValidation imeMode="halfAlpha" allowBlank="1" showInputMessage="1" showErrorMessage="1" sqref="N11:N15 C11:D15 K11:K15" xr:uid="{00000000-0002-0000-0200-000001000000}"/>
  </dataValidations>
  <printOptions horizontalCentered="1"/>
  <pageMargins left="0.59055118110236227" right="0.59055118110236227" top="0.78740157480314965" bottom="0.78740157480314965" header="0.19685039370078741" footer="0.51181102362204722"/>
  <pageSetup paperSize="9" scale="55"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E6" sqref="E6:H6"/>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98" t="s">
        <v>162</v>
      </c>
      <c r="B3" s="198"/>
      <c r="C3" s="198"/>
      <c r="D3" s="198"/>
      <c r="E3" s="198"/>
      <c r="F3" s="198"/>
      <c r="G3" s="198"/>
      <c r="H3" s="198"/>
    </row>
    <row r="4" spans="1:16" ht="25.5" customHeight="1">
      <c r="A4" s="29"/>
      <c r="B4" s="61" t="s">
        <v>175</v>
      </c>
      <c r="C4" s="61"/>
      <c r="D4" s="61"/>
      <c r="E4" s="61" t="str">
        <f>'交付申請書（様式１）'!F5</f>
        <v>社会福祉法人 かながわ</v>
      </c>
      <c r="F4" s="61"/>
      <c r="G4" s="61"/>
      <c r="H4" s="61" t="s">
        <v>176</v>
      </c>
    </row>
    <row r="5" spans="1:16" ht="35.25" customHeight="1">
      <c r="B5" s="199" t="s">
        <v>20</v>
      </c>
      <c r="C5" s="199"/>
      <c r="D5" s="199"/>
      <c r="E5" s="200" t="s">
        <v>288</v>
      </c>
      <c r="F5" s="201"/>
      <c r="G5" s="201"/>
      <c r="H5" s="202"/>
      <c r="J5" s="3"/>
      <c r="K5" s="3"/>
      <c r="L5" s="3"/>
      <c r="M5" s="3"/>
      <c r="N5" s="3"/>
      <c r="O5" s="3"/>
      <c r="P5" s="3"/>
    </row>
    <row r="6" spans="1:16" ht="27.75" customHeight="1">
      <c r="B6" s="207"/>
      <c r="C6" s="208"/>
      <c r="D6" s="209"/>
      <c r="E6" s="213"/>
      <c r="F6" s="214"/>
      <c r="G6" s="214"/>
      <c r="H6" s="215"/>
      <c r="J6" s="3"/>
      <c r="K6" s="3"/>
      <c r="L6" s="3"/>
      <c r="M6" s="3"/>
      <c r="N6" s="3"/>
      <c r="O6" s="3"/>
      <c r="P6" s="3"/>
    </row>
    <row r="7" spans="1:16" ht="27.75" customHeight="1">
      <c r="B7" s="210"/>
      <c r="C7" s="211"/>
      <c r="D7" s="212"/>
      <c r="E7" s="195" t="s">
        <v>163</v>
      </c>
      <c r="F7" s="196"/>
      <c r="G7" s="196"/>
      <c r="H7" s="197"/>
      <c r="J7" s="3"/>
      <c r="K7" s="3"/>
      <c r="L7" s="3"/>
      <c r="M7" s="3"/>
      <c r="N7" s="3"/>
      <c r="O7" s="3"/>
      <c r="P7" s="3"/>
    </row>
    <row r="8" spans="1:16" ht="25.05" customHeight="1">
      <c r="B8" s="210"/>
      <c r="C8" s="211"/>
      <c r="D8" s="212"/>
      <c r="E8" s="205" t="s">
        <v>250</v>
      </c>
      <c r="F8" s="205"/>
      <c r="G8" s="193" t="s">
        <v>256</v>
      </c>
      <c r="H8" s="193"/>
      <c r="J8" s="3"/>
      <c r="K8" s="3"/>
      <c r="L8" s="3"/>
      <c r="M8" s="3"/>
      <c r="N8" s="3"/>
      <c r="O8" s="3"/>
      <c r="P8" s="3"/>
    </row>
    <row r="9" spans="1:16" ht="25.05" customHeight="1">
      <c r="B9" s="210"/>
      <c r="C9" s="211"/>
      <c r="D9" s="212"/>
      <c r="E9" s="205" t="s">
        <v>248</v>
      </c>
      <c r="F9" s="205"/>
      <c r="G9" s="193" t="s">
        <v>208</v>
      </c>
      <c r="H9" s="193"/>
      <c r="J9" s="3"/>
      <c r="K9" s="3"/>
      <c r="L9" s="3"/>
      <c r="M9" s="3"/>
      <c r="N9" s="3"/>
      <c r="O9" s="3"/>
      <c r="P9" s="3"/>
    </row>
    <row r="10" spans="1:16" ht="25.05" customHeight="1">
      <c r="B10" s="210"/>
      <c r="C10" s="211"/>
      <c r="D10" s="212"/>
      <c r="E10" s="205" t="s">
        <v>249</v>
      </c>
      <c r="F10" s="205"/>
      <c r="G10" s="193" t="s">
        <v>257</v>
      </c>
      <c r="H10" s="193"/>
      <c r="J10" s="3"/>
      <c r="K10" s="3"/>
      <c r="L10" s="3"/>
      <c r="M10" s="3"/>
      <c r="N10" s="3"/>
      <c r="O10" s="3"/>
      <c r="P10" s="3"/>
    </row>
    <row r="11" spans="1:16" ht="25.05" customHeight="1">
      <c r="B11" s="210"/>
      <c r="C11" s="211"/>
      <c r="D11" s="212"/>
      <c r="E11" s="205" t="s">
        <v>252</v>
      </c>
      <c r="F11" s="205"/>
      <c r="G11" s="206">
        <v>100</v>
      </c>
      <c r="H11" s="206"/>
      <c r="J11" s="3"/>
      <c r="K11" s="3"/>
      <c r="L11" s="3"/>
      <c r="M11" s="3"/>
      <c r="N11" s="3"/>
      <c r="O11" s="3"/>
      <c r="P11" s="3"/>
    </row>
    <row r="12" spans="1:16" ht="25.05" customHeight="1">
      <c r="B12" s="210"/>
      <c r="C12" s="211"/>
      <c r="D12" s="212"/>
      <c r="E12" s="203" t="s">
        <v>253</v>
      </c>
      <c r="F12" s="203"/>
      <c r="G12" s="204">
        <f>'【介護テクノロジー】所要額調書(様式２)'!F16</f>
        <v>15500000</v>
      </c>
      <c r="H12" s="204"/>
      <c r="J12" s="3"/>
      <c r="K12" s="3"/>
      <c r="L12" s="3"/>
      <c r="M12" s="3"/>
      <c r="N12" s="3"/>
      <c r="O12" s="3"/>
      <c r="P12" s="3"/>
    </row>
    <row r="13" spans="1:16" ht="25.05" customHeight="1">
      <c r="B13" s="210"/>
      <c r="C13" s="211"/>
      <c r="D13" s="212"/>
      <c r="E13" s="203" t="s">
        <v>254</v>
      </c>
      <c r="F13" s="203"/>
      <c r="G13" s="204">
        <f>'【介護テクノロジー】所要額調書(様式２)'!G16</f>
        <v>38100000</v>
      </c>
      <c r="H13" s="204"/>
      <c r="J13" s="3"/>
      <c r="K13" s="3"/>
      <c r="L13" s="3"/>
      <c r="M13" s="3"/>
      <c r="N13" s="3"/>
      <c r="O13" s="3"/>
      <c r="P13" s="3"/>
    </row>
    <row r="14" spans="1:16" ht="25.05" customHeight="1">
      <c r="B14" s="210"/>
      <c r="C14" s="211"/>
      <c r="D14" s="212"/>
      <c r="E14" s="205" t="s">
        <v>255</v>
      </c>
      <c r="F14" s="205"/>
      <c r="G14" s="204">
        <f>'【介護テクノロジー】所要額調書(様式２)'!L16</f>
        <v>5400000</v>
      </c>
      <c r="H14" s="204"/>
      <c r="J14" s="3"/>
      <c r="K14" s="3"/>
      <c r="L14" s="3"/>
      <c r="M14" s="3"/>
      <c r="N14" s="3"/>
      <c r="O14" s="3"/>
      <c r="P14" s="3"/>
    </row>
    <row r="15" spans="1:16" ht="27.75" customHeight="1">
      <c r="B15" s="210"/>
      <c r="C15" s="211"/>
      <c r="D15" s="212"/>
      <c r="E15" s="213"/>
      <c r="F15" s="214"/>
      <c r="G15" s="214"/>
      <c r="H15" s="215"/>
      <c r="J15" s="3"/>
      <c r="K15" s="3"/>
      <c r="L15" s="3"/>
      <c r="M15" s="3"/>
      <c r="N15" s="3"/>
      <c r="O15" s="3"/>
      <c r="P15" s="3"/>
    </row>
    <row r="16" spans="1:16" ht="27.75" customHeight="1">
      <c r="B16" s="210"/>
      <c r="C16" s="211"/>
      <c r="D16" s="212"/>
      <c r="E16" s="195" t="s">
        <v>164</v>
      </c>
      <c r="F16" s="196"/>
      <c r="G16" s="196"/>
      <c r="H16" s="197"/>
      <c r="J16" s="3"/>
      <c r="K16" s="3"/>
      <c r="L16" s="3"/>
      <c r="M16" s="3"/>
      <c r="N16" s="3"/>
      <c r="O16" s="3"/>
      <c r="P16" s="3"/>
    </row>
    <row r="17" spans="2:16" ht="20.399999999999999" customHeight="1">
      <c r="B17" s="210"/>
      <c r="C17" s="211"/>
      <c r="D17" s="212"/>
      <c r="E17" s="216" t="s">
        <v>165</v>
      </c>
      <c r="F17" s="217"/>
      <c r="G17" s="217"/>
      <c r="H17" s="218"/>
      <c r="J17" s="3"/>
      <c r="K17" s="3"/>
      <c r="L17" s="3"/>
      <c r="M17" s="3"/>
      <c r="N17" s="3"/>
      <c r="O17" s="3"/>
      <c r="P17" s="3"/>
    </row>
    <row r="18" spans="2:16" ht="20.399999999999999" customHeight="1">
      <c r="B18" s="210"/>
      <c r="C18" s="211"/>
      <c r="D18" s="212"/>
      <c r="E18" s="82" t="s">
        <v>166</v>
      </c>
      <c r="F18" s="82" t="s">
        <v>167</v>
      </c>
      <c r="G18" s="82" t="s">
        <v>168</v>
      </c>
      <c r="H18" s="82" t="s">
        <v>169</v>
      </c>
      <c r="J18" s="3"/>
      <c r="K18" s="3"/>
      <c r="L18" s="3"/>
      <c r="M18" s="3"/>
      <c r="N18" s="3"/>
      <c r="O18" s="3"/>
      <c r="P18" s="3"/>
    </row>
    <row r="19" spans="2:16" ht="20.399999999999999" customHeight="1">
      <c r="B19" s="210"/>
      <c r="C19" s="211"/>
      <c r="D19" s="212"/>
      <c r="E19" s="82">
        <v>1</v>
      </c>
      <c r="F19" s="103" t="s">
        <v>306</v>
      </c>
      <c r="G19" s="104" t="s">
        <v>258</v>
      </c>
      <c r="H19" s="105">
        <v>100</v>
      </c>
      <c r="J19" s="3"/>
      <c r="K19" s="3"/>
      <c r="L19" s="3"/>
      <c r="M19" s="3"/>
      <c r="N19" s="3"/>
      <c r="O19" s="3"/>
      <c r="P19" s="3"/>
    </row>
    <row r="20" spans="2:16" ht="20.399999999999999" customHeight="1">
      <c r="B20" s="210"/>
      <c r="C20" s="211"/>
      <c r="D20" s="212"/>
      <c r="E20" s="82">
        <v>2</v>
      </c>
      <c r="F20" s="103" t="s">
        <v>259</v>
      </c>
      <c r="G20" s="104" t="s">
        <v>260</v>
      </c>
      <c r="H20" s="105">
        <v>10</v>
      </c>
      <c r="J20" s="3"/>
      <c r="K20" s="3"/>
      <c r="L20" s="3"/>
      <c r="M20" s="3"/>
      <c r="N20" s="3"/>
      <c r="O20" s="3"/>
      <c r="P20" s="3"/>
    </row>
    <row r="21" spans="2:16" ht="20.399999999999999" customHeight="1">
      <c r="B21" s="210"/>
      <c r="C21" s="211"/>
      <c r="D21" s="212"/>
      <c r="E21" s="82">
        <v>3</v>
      </c>
      <c r="F21" s="103" t="s">
        <v>294</v>
      </c>
      <c r="G21" s="132" t="s">
        <v>295</v>
      </c>
      <c r="H21" s="105">
        <v>10</v>
      </c>
      <c r="J21" s="3"/>
      <c r="K21" s="3"/>
      <c r="L21" s="3"/>
      <c r="M21" s="3"/>
      <c r="N21" s="3"/>
      <c r="O21" s="3"/>
      <c r="P21" s="3"/>
    </row>
    <row r="22" spans="2:16" ht="22.8" customHeight="1">
      <c r="B22" s="210"/>
      <c r="C22" s="211"/>
      <c r="D22" s="212"/>
      <c r="E22" s="82">
        <v>4</v>
      </c>
      <c r="F22" s="84"/>
      <c r="G22" s="85"/>
      <c r="H22" s="83"/>
      <c r="J22" s="3"/>
      <c r="K22" s="3"/>
      <c r="L22" s="3"/>
      <c r="M22" s="3"/>
      <c r="N22" s="3"/>
      <c r="O22" s="3"/>
      <c r="P22" s="3"/>
    </row>
    <row r="23" spans="2:16" ht="21.6" customHeight="1">
      <c r="B23" s="210"/>
      <c r="C23" s="211"/>
      <c r="D23" s="212"/>
      <c r="E23" s="82">
        <v>5</v>
      </c>
      <c r="F23" s="84"/>
      <c r="G23" s="85"/>
      <c r="H23" s="83"/>
      <c r="J23" s="3"/>
      <c r="K23" s="3"/>
      <c r="L23" s="3"/>
      <c r="M23" s="3"/>
      <c r="N23" s="3"/>
      <c r="O23" s="3"/>
      <c r="P23" s="3"/>
    </row>
    <row r="24" spans="2:16" ht="19.2" customHeight="1">
      <c r="B24" s="210"/>
      <c r="C24" s="211"/>
      <c r="D24" s="211"/>
      <c r="E24" s="195" t="s">
        <v>170</v>
      </c>
      <c r="F24" s="196"/>
      <c r="G24" s="196"/>
      <c r="H24" s="197"/>
      <c r="J24" s="3"/>
      <c r="K24" s="3"/>
      <c r="L24" s="3"/>
      <c r="M24" s="3"/>
      <c r="N24" s="3"/>
      <c r="O24" s="3"/>
      <c r="P24" s="3"/>
    </row>
    <row r="25" spans="2:16" ht="18.600000000000001" customHeight="1">
      <c r="B25" s="210"/>
      <c r="C25" s="211"/>
      <c r="D25" s="211"/>
      <c r="E25" s="195"/>
      <c r="F25" s="196"/>
      <c r="G25" s="196"/>
      <c r="H25" s="197"/>
      <c r="J25" s="3"/>
      <c r="K25" s="3"/>
      <c r="L25" s="3"/>
      <c r="M25" s="3"/>
      <c r="N25" s="3"/>
      <c r="O25" s="3"/>
      <c r="P25" s="3"/>
    </row>
    <row r="26" spans="2:16" ht="21.6" customHeight="1">
      <c r="B26" s="210"/>
      <c r="C26" s="211"/>
      <c r="D26" s="211"/>
      <c r="E26" s="30"/>
      <c r="F26" s="31"/>
      <c r="G26" s="31"/>
      <c r="H26" s="32"/>
      <c r="J26" s="3"/>
      <c r="K26" s="3"/>
      <c r="L26" s="3"/>
      <c r="M26" s="3"/>
      <c r="N26" s="3"/>
      <c r="O26" s="3"/>
      <c r="P26" s="3"/>
    </row>
    <row r="27" spans="2:16" ht="21.6" customHeight="1">
      <c r="B27" s="210"/>
      <c r="C27" s="211"/>
      <c r="D27" s="212"/>
      <c r="E27" s="216" t="s">
        <v>171</v>
      </c>
      <c r="F27" s="217"/>
      <c r="G27" s="217"/>
      <c r="H27" s="218"/>
      <c r="J27" s="3"/>
      <c r="K27" s="3"/>
      <c r="L27" s="3"/>
      <c r="M27" s="3"/>
      <c r="N27" s="3"/>
      <c r="O27" s="3"/>
      <c r="P27" s="3"/>
    </row>
    <row r="28" spans="2:16" ht="21.6" customHeight="1">
      <c r="B28" s="210"/>
      <c r="C28" s="211"/>
      <c r="D28" s="212"/>
      <c r="E28" s="82" t="s">
        <v>166</v>
      </c>
      <c r="F28" s="200" t="s">
        <v>172</v>
      </c>
      <c r="G28" s="201"/>
      <c r="H28" s="202"/>
      <c r="J28" s="3"/>
      <c r="K28" s="3"/>
      <c r="L28" s="3"/>
      <c r="M28" s="3"/>
      <c r="N28" s="3"/>
      <c r="O28" s="3"/>
      <c r="P28" s="3"/>
    </row>
    <row r="29" spans="2:16" ht="31.8" customHeight="1">
      <c r="B29" s="210"/>
      <c r="C29" s="211"/>
      <c r="D29" s="212"/>
      <c r="E29" s="82">
        <v>1</v>
      </c>
      <c r="F29" s="193" t="s">
        <v>262</v>
      </c>
      <c r="G29" s="193"/>
      <c r="H29" s="193"/>
      <c r="J29" s="3"/>
      <c r="K29" s="3"/>
      <c r="L29" s="3"/>
      <c r="M29" s="3"/>
      <c r="N29" s="3"/>
      <c r="O29" s="3"/>
      <c r="P29" s="3"/>
    </row>
    <row r="30" spans="2:16" ht="24" customHeight="1">
      <c r="B30" s="210"/>
      <c r="C30" s="211"/>
      <c r="D30" s="212"/>
      <c r="E30" s="82">
        <v>2</v>
      </c>
      <c r="F30" s="193" t="s">
        <v>261</v>
      </c>
      <c r="G30" s="193"/>
      <c r="H30" s="193"/>
      <c r="J30" s="3"/>
      <c r="K30" s="3"/>
      <c r="L30" s="3"/>
      <c r="M30" s="3"/>
      <c r="N30" s="3"/>
      <c r="O30" s="3"/>
      <c r="P30" s="3"/>
    </row>
    <row r="31" spans="2:16" ht="24" customHeight="1">
      <c r="B31" s="210"/>
      <c r="C31" s="211"/>
      <c r="D31" s="212"/>
      <c r="E31" s="82">
        <v>3</v>
      </c>
      <c r="F31" s="193" t="s">
        <v>296</v>
      </c>
      <c r="G31" s="193"/>
      <c r="H31" s="193"/>
      <c r="J31" s="3"/>
      <c r="K31" s="3"/>
      <c r="L31" s="3"/>
      <c r="M31" s="3"/>
      <c r="N31" s="3"/>
      <c r="O31" s="3"/>
      <c r="P31" s="3"/>
    </row>
    <row r="32" spans="2:16" ht="24" customHeight="1">
      <c r="B32" s="210"/>
      <c r="C32" s="211"/>
      <c r="D32" s="212"/>
      <c r="E32" s="82">
        <v>4</v>
      </c>
      <c r="F32" s="194"/>
      <c r="G32" s="194"/>
      <c r="H32" s="194"/>
      <c r="J32" s="3"/>
      <c r="K32" s="3"/>
      <c r="L32" s="3"/>
      <c r="M32" s="3"/>
      <c r="N32" s="3"/>
      <c r="O32" s="3"/>
      <c r="P32" s="3"/>
    </row>
    <row r="33" spans="2:16" ht="24" customHeight="1">
      <c r="B33" s="210"/>
      <c r="C33" s="211"/>
      <c r="D33" s="212"/>
      <c r="E33" s="82">
        <v>5</v>
      </c>
      <c r="F33" s="194"/>
      <c r="G33" s="194"/>
      <c r="H33" s="194"/>
      <c r="J33" s="3"/>
      <c r="K33" s="3"/>
      <c r="L33" s="3"/>
      <c r="M33" s="3"/>
      <c r="N33" s="3"/>
      <c r="O33" s="3"/>
      <c r="P33" s="3"/>
    </row>
    <row r="34" spans="2:16" ht="24" customHeight="1">
      <c r="B34" s="210"/>
      <c r="C34" s="211"/>
      <c r="D34" s="212"/>
      <c r="E34" s="92" t="s">
        <v>177</v>
      </c>
      <c r="F34" s="31"/>
      <c r="G34" s="31"/>
      <c r="H34" s="32"/>
      <c r="J34" s="3"/>
      <c r="K34" s="3"/>
      <c r="L34" s="3"/>
      <c r="M34" s="3"/>
      <c r="N34" s="3"/>
      <c r="O34" s="3"/>
      <c r="P34" s="3"/>
    </row>
    <row r="35" spans="2:16" ht="24" customHeight="1">
      <c r="B35" s="210"/>
      <c r="C35" s="211"/>
      <c r="D35" s="212"/>
      <c r="E35" s="86"/>
      <c r="F35" s="87"/>
      <c r="G35" s="87"/>
      <c r="H35" s="88"/>
      <c r="J35" s="3"/>
      <c r="K35" s="3"/>
      <c r="L35" s="3"/>
      <c r="M35" s="3"/>
      <c r="N35" s="3"/>
      <c r="O35" s="3"/>
      <c r="P35" s="3"/>
    </row>
    <row r="36" spans="2:16" ht="24" customHeight="1">
      <c r="B36" s="210"/>
      <c r="C36" s="211"/>
      <c r="D36" s="212"/>
      <c r="E36" s="195"/>
      <c r="F36" s="196"/>
      <c r="G36" s="196"/>
      <c r="H36" s="197"/>
      <c r="J36" s="3"/>
      <c r="K36" s="3"/>
      <c r="L36" s="3"/>
      <c r="M36" s="3"/>
      <c r="N36" s="3"/>
      <c r="O36" s="3"/>
      <c r="P36" s="3"/>
    </row>
    <row r="37" spans="2:16" ht="24" customHeight="1">
      <c r="B37" s="210"/>
      <c r="C37" s="211"/>
      <c r="D37" s="212"/>
      <c r="E37" s="195"/>
      <c r="F37" s="196"/>
      <c r="G37" s="196"/>
      <c r="H37" s="197"/>
      <c r="J37" s="3"/>
      <c r="K37" s="3"/>
      <c r="L37" s="3"/>
      <c r="M37" s="3"/>
      <c r="N37" s="3"/>
      <c r="O37" s="3"/>
      <c r="P37" s="3"/>
    </row>
    <row r="38" spans="2:16" ht="24" customHeight="1">
      <c r="B38" s="210"/>
      <c r="C38" s="211"/>
      <c r="D38" s="212"/>
      <c r="E38" s="86"/>
      <c r="F38" s="87"/>
      <c r="G38" s="87"/>
      <c r="H38" s="88"/>
      <c r="J38" s="3"/>
      <c r="K38" s="3"/>
      <c r="L38" s="3"/>
      <c r="M38" s="3"/>
      <c r="N38" s="3"/>
      <c r="O38" s="3"/>
      <c r="P38" s="3"/>
    </row>
    <row r="39" spans="2:16" ht="24" customHeight="1">
      <c r="B39" s="210"/>
      <c r="C39" s="211"/>
      <c r="D39" s="212"/>
      <c r="E39" s="86"/>
      <c r="F39" s="87"/>
      <c r="G39" s="87"/>
      <c r="H39" s="88"/>
      <c r="J39" s="3"/>
      <c r="K39" s="3"/>
      <c r="L39" s="3"/>
      <c r="M39" s="3"/>
      <c r="N39" s="3"/>
      <c r="O39" s="3"/>
      <c r="P39" s="3"/>
    </row>
    <row r="40" spans="2:16" ht="24" customHeight="1">
      <c r="B40" s="210"/>
      <c r="C40" s="211"/>
      <c r="D40" s="212"/>
      <c r="E40" s="89"/>
      <c r="F40" s="90"/>
      <c r="G40" s="90"/>
      <c r="H40" s="91"/>
      <c r="I40" s="3"/>
      <c r="J40" s="3"/>
      <c r="K40" s="3"/>
      <c r="L40" s="3"/>
      <c r="M40" s="3"/>
      <c r="N40" s="3"/>
      <c r="O40" s="3"/>
      <c r="P40" s="3"/>
    </row>
    <row r="41" spans="2:16" ht="24" customHeight="1">
      <c r="B41" s="210"/>
      <c r="C41" s="211"/>
      <c r="D41" s="212"/>
      <c r="E41" s="86"/>
      <c r="F41" s="87"/>
      <c r="G41" s="87"/>
      <c r="H41" s="88"/>
      <c r="J41" s="3"/>
      <c r="K41" s="3"/>
      <c r="L41" s="3"/>
      <c r="M41" s="3"/>
      <c r="N41" s="3"/>
      <c r="O41" s="3"/>
      <c r="P41" s="3"/>
    </row>
    <row r="42" spans="2:16" ht="30" customHeight="1">
      <c r="B42" s="189" t="s">
        <v>173</v>
      </c>
      <c r="C42" s="189"/>
      <c r="D42" s="189"/>
      <c r="E42" s="190" t="s">
        <v>293</v>
      </c>
      <c r="F42" s="191"/>
      <c r="G42" s="191"/>
      <c r="H42" s="192"/>
    </row>
    <row r="43" spans="2:16" ht="30" customHeight="1">
      <c r="B43" s="189" t="s">
        <v>174</v>
      </c>
      <c r="C43" s="189"/>
      <c r="D43" s="189"/>
      <c r="E43" s="190">
        <v>46053</v>
      </c>
      <c r="F43" s="191"/>
      <c r="G43" s="191"/>
      <c r="H43" s="192"/>
    </row>
    <row r="44" spans="2:16" ht="44.25" customHeight="1">
      <c r="C44" s="130"/>
      <c r="D44" s="131"/>
      <c r="E44" s="131"/>
      <c r="F44" s="131"/>
      <c r="G44" s="131"/>
      <c r="H44" s="131"/>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B43:D43"/>
    <mergeCell ref="E43:H43"/>
    <mergeCell ref="F31:H31"/>
    <mergeCell ref="F32:H32"/>
    <mergeCell ref="E36:H36"/>
    <mergeCell ref="E37:H37"/>
    <mergeCell ref="B42:D42"/>
    <mergeCell ref="E42:H42"/>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215" sqref="D215"/>
    </sheetView>
  </sheetViews>
  <sheetFormatPr defaultColWidth="10" defaultRowHeight="18"/>
  <cols>
    <col min="1" max="1" width="9.5546875" style="46" customWidth="1"/>
    <col min="2" max="2" width="5.44140625" style="46" customWidth="1"/>
    <col min="3" max="3" width="47.88671875" style="46" customWidth="1"/>
    <col min="4" max="4" width="25.6640625" style="46" customWidth="1"/>
    <col min="5" max="5" width="2.88671875" style="46" customWidth="1"/>
    <col min="6" max="6" width="10" style="43"/>
    <col min="7" max="16384" width="10" style="60"/>
  </cols>
  <sheetData>
    <row r="1" spans="1:5" ht="47.25" customHeight="1">
      <c r="A1" s="225" t="s">
        <v>154</v>
      </c>
      <c r="B1" s="225"/>
      <c r="C1" s="225"/>
      <c r="D1" s="225"/>
      <c r="E1" s="42"/>
    </row>
    <row r="2" spans="1:5" ht="22.5" customHeight="1" thickBot="1">
      <c r="A2" s="44"/>
      <c r="B2" s="44"/>
      <c r="C2" s="44"/>
      <c r="D2" s="45" t="s">
        <v>145</v>
      </c>
      <c r="E2" s="42"/>
    </row>
    <row r="3" spans="1:5" ht="22.5" customHeight="1">
      <c r="A3" s="226" t="s">
        <v>146</v>
      </c>
      <c r="B3" s="227"/>
      <c r="C3" s="227"/>
      <c r="D3" s="228"/>
    </row>
    <row r="4" spans="1:5" ht="22.5" customHeight="1">
      <c r="A4" s="47"/>
      <c r="B4" s="229" t="s">
        <v>147</v>
      </c>
      <c r="C4" s="229"/>
      <c r="D4" s="48"/>
    </row>
    <row r="5" spans="1:5" ht="22.5" customHeight="1">
      <c r="A5" s="49"/>
      <c r="B5" s="50"/>
      <c r="C5" s="50" t="s">
        <v>148</v>
      </c>
      <c r="D5" s="48">
        <f>'【介護テクノロジー】所要額調書(様式２)'!L16</f>
        <v>5400000</v>
      </c>
    </row>
    <row r="6" spans="1:5" ht="22.5" customHeight="1">
      <c r="A6" s="49"/>
      <c r="B6" s="229" t="s">
        <v>149</v>
      </c>
      <c r="C6" s="229"/>
      <c r="D6" s="48"/>
    </row>
    <row r="7" spans="1:5" ht="22.5" customHeight="1">
      <c r="A7" s="49"/>
      <c r="B7" s="51"/>
      <c r="C7" s="52" t="s">
        <v>149</v>
      </c>
      <c r="D7" s="48">
        <f>D10-D5</f>
        <v>10100000</v>
      </c>
    </row>
    <row r="8" spans="1:5" ht="22.5" customHeight="1">
      <c r="A8" s="49"/>
      <c r="B8" s="53"/>
      <c r="C8" s="54"/>
      <c r="D8" s="48"/>
    </row>
    <row r="9" spans="1:5" ht="22.5" customHeight="1" thickBot="1">
      <c r="A9" s="49"/>
      <c r="B9" s="53"/>
      <c r="C9" s="55"/>
      <c r="D9" s="56"/>
    </row>
    <row r="10" spans="1:5" ht="22.5" customHeight="1" thickTop="1" thickBot="1">
      <c r="A10" s="230" t="s">
        <v>150</v>
      </c>
      <c r="B10" s="231"/>
      <c r="C10" s="231"/>
      <c r="D10" s="57">
        <f>D214</f>
        <v>15500000</v>
      </c>
    </row>
    <row r="11" spans="1:5" ht="22.5" customHeight="1">
      <c r="A11" s="42"/>
      <c r="B11" s="42"/>
      <c r="C11" s="42"/>
      <c r="D11" s="42"/>
    </row>
    <row r="12" spans="1:5" s="46" customFormat="1" ht="22.5" customHeight="1" thickBot="1">
      <c r="A12" s="42"/>
      <c r="B12" s="42"/>
      <c r="C12" s="42"/>
      <c r="D12" s="42"/>
    </row>
    <row r="13" spans="1:5" s="46" customFormat="1" ht="22.5" customHeight="1">
      <c r="A13" s="232" t="s">
        <v>151</v>
      </c>
      <c r="B13" s="227"/>
      <c r="C13" s="227"/>
      <c r="D13" s="228"/>
    </row>
    <row r="14" spans="1:5" s="46" customFormat="1" ht="22.5" customHeight="1">
      <c r="A14" s="219" t="s">
        <v>246</v>
      </c>
      <c r="B14" s="220"/>
      <c r="C14" s="221"/>
      <c r="D14" s="58">
        <f>'【介護テクノロジー】所要額調書(様式２)'!C16</f>
        <v>15500000</v>
      </c>
    </row>
    <row r="15" spans="1:5" s="46" customFormat="1" ht="22.5" customHeight="1">
      <c r="A15" s="219"/>
      <c r="B15" s="220"/>
      <c r="C15" s="221"/>
      <c r="D15" s="58"/>
    </row>
    <row r="16" spans="1:5" s="46" customFormat="1" ht="22.5" hidden="1" customHeight="1">
      <c r="A16" s="219"/>
      <c r="B16" s="220"/>
      <c r="C16" s="221"/>
      <c r="D16" s="58"/>
    </row>
    <row r="17" spans="1:4" s="46" customFormat="1" ht="22.5" hidden="1" customHeight="1">
      <c r="A17" s="219"/>
      <c r="B17" s="220"/>
      <c r="C17" s="221"/>
      <c r="D17" s="58"/>
    </row>
    <row r="18" spans="1:4" s="46" customFormat="1" ht="22.5" hidden="1" customHeight="1">
      <c r="A18" s="219"/>
      <c r="B18" s="220"/>
      <c r="C18" s="221"/>
      <c r="D18" s="58"/>
    </row>
    <row r="19" spans="1:4" s="46" customFormat="1" ht="22.5" hidden="1" customHeight="1">
      <c r="A19" s="219"/>
      <c r="B19" s="220"/>
      <c r="C19" s="221"/>
      <c r="D19" s="58"/>
    </row>
    <row r="20" spans="1:4" s="46" customFormat="1" ht="22.5" hidden="1" customHeight="1">
      <c r="A20" s="219"/>
      <c r="B20" s="220"/>
      <c r="C20" s="221"/>
      <c r="D20" s="58"/>
    </row>
    <row r="21" spans="1:4" s="46" customFormat="1" ht="22.5" hidden="1" customHeight="1">
      <c r="A21" s="219"/>
      <c r="B21" s="220"/>
      <c r="C21" s="221"/>
      <c r="D21" s="58"/>
    </row>
    <row r="22" spans="1:4" s="46" customFormat="1" ht="22.5" hidden="1" customHeight="1">
      <c r="A22" s="219"/>
      <c r="B22" s="220"/>
      <c r="C22" s="221"/>
      <c r="D22" s="58"/>
    </row>
    <row r="23" spans="1:4" s="46" customFormat="1" ht="22.5" hidden="1" customHeight="1">
      <c r="A23" s="219"/>
      <c r="B23" s="220"/>
      <c r="C23" s="221"/>
      <c r="D23" s="58"/>
    </row>
    <row r="24" spans="1:4" s="46" customFormat="1" ht="22.5" hidden="1" customHeight="1">
      <c r="A24" s="219"/>
      <c r="B24" s="220"/>
      <c r="C24" s="221"/>
      <c r="D24" s="58"/>
    </row>
    <row r="25" spans="1:4" s="46" customFormat="1" ht="22.5" hidden="1" customHeight="1">
      <c r="A25" s="219"/>
      <c r="B25" s="220"/>
      <c r="C25" s="221"/>
      <c r="D25" s="58"/>
    </row>
    <row r="26" spans="1:4" s="46" customFormat="1" ht="22.5" hidden="1" customHeight="1">
      <c r="A26" s="219"/>
      <c r="B26" s="220"/>
      <c r="C26" s="221"/>
      <c r="D26" s="58"/>
    </row>
    <row r="27" spans="1:4" s="46" customFormat="1" ht="22.5" hidden="1" customHeight="1">
      <c r="A27" s="219"/>
      <c r="B27" s="220"/>
      <c r="C27" s="221"/>
      <c r="D27" s="58"/>
    </row>
    <row r="28" spans="1:4" s="46" customFormat="1" ht="22.5" hidden="1" customHeight="1">
      <c r="A28" s="219"/>
      <c r="B28" s="220"/>
      <c r="C28" s="221"/>
      <c r="D28" s="58"/>
    </row>
    <row r="29" spans="1:4" s="46" customFormat="1" ht="22.5" hidden="1" customHeight="1">
      <c r="A29" s="219"/>
      <c r="B29" s="220"/>
      <c r="C29" s="221"/>
      <c r="D29" s="58"/>
    </row>
    <row r="30" spans="1:4" s="46" customFormat="1" ht="22.5" hidden="1" customHeight="1">
      <c r="A30" s="219"/>
      <c r="B30" s="220"/>
      <c r="C30" s="221"/>
      <c r="D30" s="58"/>
    </row>
    <row r="31" spans="1:4" s="46" customFormat="1" ht="22.5" hidden="1" customHeight="1">
      <c r="A31" s="219"/>
      <c r="B31" s="220"/>
      <c r="C31" s="221"/>
      <c r="D31" s="58"/>
    </row>
    <row r="32" spans="1:4" s="46" customFormat="1" ht="22.5" hidden="1" customHeight="1">
      <c r="A32" s="219"/>
      <c r="B32" s="220"/>
      <c r="C32" s="221"/>
      <c r="D32" s="58"/>
    </row>
    <row r="33" spans="1:4" s="46" customFormat="1" ht="22.5" hidden="1" customHeight="1">
      <c r="A33" s="219"/>
      <c r="B33" s="220"/>
      <c r="C33" s="221"/>
      <c r="D33" s="58"/>
    </row>
    <row r="34" spans="1:4" s="46" customFormat="1" ht="22.5" hidden="1" customHeight="1">
      <c r="A34" s="219"/>
      <c r="B34" s="220"/>
      <c r="C34" s="221"/>
      <c r="D34" s="58"/>
    </row>
    <row r="35" spans="1:4" s="46" customFormat="1" ht="22.5" hidden="1" customHeight="1">
      <c r="A35" s="219"/>
      <c r="B35" s="220"/>
      <c r="C35" s="221"/>
      <c r="D35" s="58"/>
    </row>
    <row r="36" spans="1:4" s="46" customFormat="1" ht="22.5" hidden="1" customHeight="1">
      <c r="A36" s="219"/>
      <c r="B36" s="220"/>
      <c r="C36" s="221"/>
      <c r="D36" s="58"/>
    </row>
    <row r="37" spans="1:4" s="46" customFormat="1" ht="22.5" hidden="1" customHeight="1">
      <c r="A37" s="219"/>
      <c r="B37" s="220"/>
      <c r="C37" s="221"/>
      <c r="D37" s="58"/>
    </row>
    <row r="38" spans="1:4" s="46" customFormat="1" ht="22.5" hidden="1" customHeight="1">
      <c r="A38" s="219"/>
      <c r="B38" s="220"/>
      <c r="C38" s="221"/>
      <c r="D38" s="58"/>
    </row>
    <row r="39" spans="1:4" s="46" customFormat="1" ht="22.5" hidden="1" customHeight="1">
      <c r="A39" s="219"/>
      <c r="B39" s="220"/>
      <c r="C39" s="221"/>
      <c r="D39" s="58"/>
    </row>
    <row r="40" spans="1:4" s="46" customFormat="1" ht="22.5" hidden="1" customHeight="1">
      <c r="A40" s="219"/>
      <c r="B40" s="220"/>
      <c r="C40" s="221"/>
      <c r="D40" s="58"/>
    </row>
    <row r="41" spans="1:4" s="46" customFormat="1" ht="22.5" hidden="1" customHeight="1">
      <c r="A41" s="219"/>
      <c r="B41" s="220"/>
      <c r="C41" s="221"/>
      <c r="D41" s="58"/>
    </row>
    <row r="42" spans="1:4" s="46" customFormat="1" ht="22.5" hidden="1" customHeight="1">
      <c r="A42" s="219"/>
      <c r="B42" s="220"/>
      <c r="C42" s="221"/>
      <c r="D42" s="58"/>
    </row>
    <row r="43" spans="1:4" s="46" customFormat="1" ht="22.5" hidden="1" customHeight="1">
      <c r="A43" s="219"/>
      <c r="B43" s="220"/>
      <c r="C43" s="221"/>
      <c r="D43" s="58"/>
    </row>
    <row r="44" spans="1:4" s="46" customFormat="1" ht="22.5" hidden="1" customHeight="1">
      <c r="A44" s="219"/>
      <c r="B44" s="220"/>
      <c r="C44" s="221"/>
      <c r="D44" s="58"/>
    </row>
    <row r="45" spans="1:4" s="46" customFormat="1" ht="22.5" hidden="1" customHeight="1">
      <c r="A45" s="219"/>
      <c r="B45" s="220"/>
      <c r="C45" s="221"/>
      <c r="D45" s="58"/>
    </row>
    <row r="46" spans="1:4" s="46" customFormat="1" ht="22.5" hidden="1" customHeight="1">
      <c r="A46" s="219"/>
      <c r="B46" s="220"/>
      <c r="C46" s="221"/>
      <c r="D46" s="58"/>
    </row>
    <row r="47" spans="1:4" s="46" customFormat="1" ht="22.5" hidden="1" customHeight="1">
      <c r="A47" s="219"/>
      <c r="B47" s="220"/>
      <c r="C47" s="221"/>
      <c r="D47" s="58"/>
    </row>
    <row r="48" spans="1:4" s="46" customFormat="1" ht="22.5" hidden="1" customHeight="1">
      <c r="A48" s="219"/>
      <c r="B48" s="220"/>
      <c r="C48" s="221"/>
      <c r="D48" s="58"/>
    </row>
    <row r="49" spans="1:4" s="46" customFormat="1" ht="22.5" hidden="1" customHeight="1">
      <c r="A49" s="219"/>
      <c r="B49" s="220"/>
      <c r="C49" s="221"/>
      <c r="D49" s="58"/>
    </row>
    <row r="50" spans="1:4" s="46" customFormat="1" ht="22.5" hidden="1" customHeight="1">
      <c r="A50" s="219"/>
      <c r="B50" s="220"/>
      <c r="C50" s="221"/>
      <c r="D50" s="58"/>
    </row>
    <row r="51" spans="1:4" s="46" customFormat="1" ht="22.5" hidden="1" customHeight="1">
      <c r="A51" s="219"/>
      <c r="B51" s="220"/>
      <c r="C51" s="221"/>
      <c r="D51" s="58"/>
    </row>
    <row r="52" spans="1:4" s="46" customFormat="1" ht="22.5" hidden="1" customHeight="1">
      <c r="A52" s="219"/>
      <c r="B52" s="220"/>
      <c r="C52" s="221"/>
      <c r="D52" s="58"/>
    </row>
    <row r="53" spans="1:4" s="46" customFormat="1" ht="22.5" hidden="1" customHeight="1">
      <c r="A53" s="219"/>
      <c r="B53" s="220"/>
      <c r="C53" s="221"/>
      <c r="D53" s="58"/>
    </row>
    <row r="54" spans="1:4" s="46" customFormat="1" ht="22.5" hidden="1" customHeight="1">
      <c r="A54" s="219"/>
      <c r="B54" s="220"/>
      <c r="C54" s="221"/>
      <c r="D54" s="58"/>
    </row>
    <row r="55" spans="1:4" s="46" customFormat="1" ht="22.5" hidden="1" customHeight="1">
      <c r="A55" s="219"/>
      <c r="B55" s="220"/>
      <c r="C55" s="221"/>
      <c r="D55" s="58"/>
    </row>
    <row r="56" spans="1:4" s="46" customFormat="1" ht="22.5" hidden="1" customHeight="1">
      <c r="A56" s="219"/>
      <c r="B56" s="220"/>
      <c r="C56" s="221"/>
      <c r="D56" s="58"/>
    </row>
    <row r="57" spans="1:4" s="46" customFormat="1" ht="22.5" hidden="1" customHeight="1">
      <c r="A57" s="219"/>
      <c r="B57" s="220"/>
      <c r="C57" s="221"/>
      <c r="D57" s="58"/>
    </row>
    <row r="58" spans="1:4" s="46" customFormat="1" ht="22.5" hidden="1" customHeight="1">
      <c r="A58" s="219"/>
      <c r="B58" s="220"/>
      <c r="C58" s="221"/>
      <c r="D58" s="58"/>
    </row>
    <row r="59" spans="1:4" s="46" customFormat="1" ht="22.5" hidden="1" customHeight="1">
      <c r="A59" s="219"/>
      <c r="B59" s="220"/>
      <c r="C59" s="221"/>
      <c r="D59" s="58"/>
    </row>
    <row r="60" spans="1:4" s="46" customFormat="1" ht="22.5" hidden="1" customHeight="1">
      <c r="A60" s="219"/>
      <c r="B60" s="220"/>
      <c r="C60" s="221"/>
      <c r="D60" s="58"/>
    </row>
    <row r="61" spans="1:4" s="46" customFormat="1" ht="22.5" hidden="1" customHeight="1">
      <c r="A61" s="219"/>
      <c r="B61" s="220"/>
      <c r="C61" s="221"/>
      <c r="D61" s="58"/>
    </row>
    <row r="62" spans="1:4" s="46" customFormat="1" ht="22.5" hidden="1" customHeight="1">
      <c r="A62" s="219"/>
      <c r="B62" s="220"/>
      <c r="C62" s="221"/>
      <c r="D62" s="58"/>
    </row>
    <row r="63" spans="1:4" s="46" customFormat="1" ht="22.5" hidden="1" customHeight="1">
      <c r="A63" s="219"/>
      <c r="B63" s="220"/>
      <c r="C63" s="221"/>
      <c r="D63" s="58"/>
    </row>
    <row r="64" spans="1:4" s="46" customFormat="1" ht="22.5" hidden="1" customHeight="1">
      <c r="A64" s="219"/>
      <c r="B64" s="220"/>
      <c r="C64" s="221"/>
      <c r="D64" s="58"/>
    </row>
    <row r="65" spans="1:4" s="46" customFormat="1" ht="22.5" hidden="1" customHeight="1">
      <c r="A65" s="219"/>
      <c r="B65" s="220"/>
      <c r="C65" s="221"/>
      <c r="D65" s="58"/>
    </row>
    <row r="66" spans="1:4" s="46" customFormat="1" ht="22.5" hidden="1" customHeight="1">
      <c r="A66" s="219"/>
      <c r="B66" s="220"/>
      <c r="C66" s="221"/>
      <c r="D66" s="58"/>
    </row>
    <row r="67" spans="1:4" s="46" customFormat="1" ht="22.5" hidden="1" customHeight="1">
      <c r="A67" s="219"/>
      <c r="B67" s="220"/>
      <c r="C67" s="221"/>
      <c r="D67" s="58"/>
    </row>
    <row r="68" spans="1:4" s="46" customFormat="1" ht="22.5" hidden="1" customHeight="1">
      <c r="A68" s="219"/>
      <c r="B68" s="220"/>
      <c r="C68" s="221"/>
      <c r="D68" s="58"/>
    </row>
    <row r="69" spans="1:4" s="46" customFormat="1" ht="22.5" hidden="1" customHeight="1">
      <c r="A69" s="219"/>
      <c r="B69" s="220"/>
      <c r="C69" s="221"/>
      <c r="D69" s="58"/>
    </row>
    <row r="70" spans="1:4" s="46" customFormat="1" ht="22.5" hidden="1" customHeight="1">
      <c r="A70" s="219"/>
      <c r="B70" s="220"/>
      <c r="C70" s="221"/>
      <c r="D70" s="58"/>
    </row>
    <row r="71" spans="1:4" s="46" customFormat="1" ht="22.5" hidden="1" customHeight="1">
      <c r="A71" s="219"/>
      <c r="B71" s="220"/>
      <c r="C71" s="221"/>
      <c r="D71" s="58"/>
    </row>
    <row r="72" spans="1:4" s="46" customFormat="1" ht="22.5" hidden="1" customHeight="1">
      <c r="A72" s="219"/>
      <c r="B72" s="220"/>
      <c r="C72" s="221"/>
      <c r="D72" s="58"/>
    </row>
    <row r="73" spans="1:4" s="46" customFormat="1" ht="22.5" hidden="1" customHeight="1">
      <c r="A73" s="219"/>
      <c r="B73" s="220"/>
      <c r="C73" s="221"/>
      <c r="D73" s="58"/>
    </row>
    <row r="74" spans="1:4" s="46" customFormat="1" ht="22.5" hidden="1" customHeight="1">
      <c r="A74" s="219"/>
      <c r="B74" s="220"/>
      <c r="C74" s="221"/>
      <c r="D74" s="58"/>
    </row>
    <row r="75" spans="1:4" s="46" customFormat="1" ht="22.5" hidden="1" customHeight="1">
      <c r="A75" s="219"/>
      <c r="B75" s="220"/>
      <c r="C75" s="221"/>
      <c r="D75" s="58"/>
    </row>
    <row r="76" spans="1:4" s="46" customFormat="1" ht="22.5" hidden="1" customHeight="1">
      <c r="A76" s="219"/>
      <c r="B76" s="220"/>
      <c r="C76" s="221"/>
      <c r="D76" s="58"/>
    </row>
    <row r="77" spans="1:4" s="46" customFormat="1" ht="22.5" hidden="1" customHeight="1">
      <c r="A77" s="219"/>
      <c r="B77" s="220"/>
      <c r="C77" s="221"/>
      <c r="D77" s="58"/>
    </row>
    <row r="78" spans="1:4" s="46" customFormat="1" ht="22.5" hidden="1" customHeight="1">
      <c r="A78" s="219"/>
      <c r="B78" s="220"/>
      <c r="C78" s="221"/>
      <c r="D78" s="58"/>
    </row>
    <row r="79" spans="1:4" s="46" customFormat="1" ht="22.5" hidden="1" customHeight="1">
      <c r="A79" s="219"/>
      <c r="B79" s="220"/>
      <c r="C79" s="221"/>
      <c r="D79" s="58"/>
    </row>
    <row r="80" spans="1:4" s="46" customFormat="1" ht="22.5" hidden="1" customHeight="1">
      <c r="A80" s="219"/>
      <c r="B80" s="220"/>
      <c r="C80" s="221"/>
      <c r="D80" s="58"/>
    </row>
    <row r="81" spans="1:4" s="46" customFormat="1" ht="22.5" hidden="1" customHeight="1">
      <c r="A81" s="219"/>
      <c r="B81" s="220"/>
      <c r="C81" s="221"/>
      <c r="D81" s="58"/>
    </row>
    <row r="82" spans="1:4" s="46" customFormat="1" ht="22.5" hidden="1" customHeight="1">
      <c r="A82" s="219"/>
      <c r="B82" s="220"/>
      <c r="C82" s="221"/>
      <c r="D82" s="58"/>
    </row>
    <row r="83" spans="1:4" s="46" customFormat="1" ht="22.5" hidden="1" customHeight="1">
      <c r="A83" s="219"/>
      <c r="B83" s="220"/>
      <c r="C83" s="221"/>
      <c r="D83" s="58"/>
    </row>
    <row r="84" spans="1:4" s="46" customFormat="1" ht="22.5" hidden="1" customHeight="1">
      <c r="A84" s="219"/>
      <c r="B84" s="220"/>
      <c r="C84" s="221"/>
      <c r="D84" s="58"/>
    </row>
    <row r="85" spans="1:4" s="46" customFormat="1" ht="22.5" hidden="1" customHeight="1">
      <c r="A85" s="219"/>
      <c r="B85" s="220"/>
      <c r="C85" s="221"/>
      <c r="D85" s="58"/>
    </row>
    <row r="86" spans="1:4" s="46" customFormat="1" ht="22.5" hidden="1" customHeight="1">
      <c r="A86" s="219"/>
      <c r="B86" s="220"/>
      <c r="C86" s="221"/>
      <c r="D86" s="58"/>
    </row>
    <row r="87" spans="1:4" s="46" customFormat="1" ht="22.5" hidden="1" customHeight="1">
      <c r="A87" s="219"/>
      <c r="B87" s="220"/>
      <c r="C87" s="221"/>
      <c r="D87" s="58"/>
    </row>
    <row r="88" spans="1:4" s="46" customFormat="1" ht="22.5" hidden="1" customHeight="1">
      <c r="A88" s="219"/>
      <c r="B88" s="220"/>
      <c r="C88" s="221"/>
      <c r="D88" s="58"/>
    </row>
    <row r="89" spans="1:4" s="46" customFormat="1" ht="22.5" hidden="1" customHeight="1">
      <c r="A89" s="219"/>
      <c r="B89" s="220"/>
      <c r="C89" s="221"/>
      <c r="D89" s="58"/>
    </row>
    <row r="90" spans="1:4" s="46" customFormat="1" ht="22.5" hidden="1" customHeight="1">
      <c r="A90" s="219"/>
      <c r="B90" s="220"/>
      <c r="C90" s="221"/>
      <c r="D90" s="58"/>
    </row>
    <row r="91" spans="1:4" s="46" customFormat="1" ht="22.5" hidden="1" customHeight="1">
      <c r="A91" s="219"/>
      <c r="B91" s="220"/>
      <c r="C91" s="221"/>
      <c r="D91" s="58"/>
    </row>
    <row r="92" spans="1:4" s="46" customFormat="1" ht="22.5" hidden="1" customHeight="1">
      <c r="A92" s="219"/>
      <c r="B92" s="220"/>
      <c r="C92" s="221"/>
      <c r="D92" s="58"/>
    </row>
    <row r="93" spans="1:4" s="46" customFormat="1" ht="22.5" hidden="1" customHeight="1">
      <c r="A93" s="219"/>
      <c r="B93" s="220"/>
      <c r="C93" s="221"/>
      <c r="D93" s="58"/>
    </row>
    <row r="94" spans="1:4" s="46" customFormat="1" ht="22.5" hidden="1" customHeight="1">
      <c r="A94" s="219"/>
      <c r="B94" s="220"/>
      <c r="C94" s="221"/>
      <c r="D94" s="58"/>
    </row>
    <row r="95" spans="1:4" s="46" customFormat="1" ht="22.5" hidden="1" customHeight="1">
      <c r="A95" s="219"/>
      <c r="B95" s="220"/>
      <c r="C95" s="221"/>
      <c r="D95" s="58"/>
    </row>
    <row r="96" spans="1:4" s="46" customFormat="1" ht="22.5" hidden="1" customHeight="1">
      <c r="A96" s="219"/>
      <c r="B96" s="220"/>
      <c r="C96" s="221"/>
      <c r="D96" s="58"/>
    </row>
    <row r="97" spans="1:4" s="46" customFormat="1" ht="22.5" hidden="1" customHeight="1">
      <c r="A97" s="219"/>
      <c r="B97" s="220"/>
      <c r="C97" s="221"/>
      <c r="D97" s="58"/>
    </row>
    <row r="98" spans="1:4" s="46" customFormat="1" ht="22.5" hidden="1" customHeight="1">
      <c r="A98" s="219"/>
      <c r="B98" s="220"/>
      <c r="C98" s="221"/>
      <c r="D98" s="58"/>
    </row>
    <row r="99" spans="1:4" s="46" customFormat="1" ht="22.5" hidden="1" customHeight="1">
      <c r="A99" s="219"/>
      <c r="B99" s="220"/>
      <c r="C99" s="221"/>
      <c r="D99" s="58"/>
    </row>
    <row r="100" spans="1:4" s="46" customFormat="1" ht="22.5" hidden="1" customHeight="1">
      <c r="A100" s="219"/>
      <c r="B100" s="220"/>
      <c r="C100" s="221"/>
      <c r="D100" s="58"/>
    </row>
    <row r="101" spans="1:4" s="46" customFormat="1" ht="22.5" hidden="1" customHeight="1">
      <c r="A101" s="219"/>
      <c r="B101" s="220"/>
      <c r="C101" s="221"/>
      <c r="D101" s="58"/>
    </row>
    <row r="102" spans="1:4" s="46" customFormat="1" ht="22.5" hidden="1" customHeight="1">
      <c r="A102" s="219"/>
      <c r="B102" s="220"/>
      <c r="C102" s="221"/>
      <c r="D102" s="58"/>
    </row>
    <row r="103" spans="1:4" s="46" customFormat="1" ht="22.5" hidden="1" customHeight="1">
      <c r="A103" s="219"/>
      <c r="B103" s="220"/>
      <c r="C103" s="221"/>
      <c r="D103" s="58"/>
    </row>
    <row r="104" spans="1:4" s="46" customFormat="1" ht="22.5" hidden="1" customHeight="1">
      <c r="A104" s="219"/>
      <c r="B104" s="220"/>
      <c r="C104" s="221"/>
      <c r="D104" s="58"/>
    </row>
    <row r="105" spans="1:4" s="46" customFormat="1" ht="22.5" hidden="1" customHeight="1">
      <c r="A105" s="219"/>
      <c r="B105" s="220"/>
      <c r="C105" s="221"/>
      <c r="D105" s="58"/>
    </row>
    <row r="106" spans="1:4" s="46" customFormat="1" ht="22.5" hidden="1" customHeight="1">
      <c r="A106" s="219"/>
      <c r="B106" s="220"/>
      <c r="C106" s="221"/>
      <c r="D106" s="58"/>
    </row>
    <row r="107" spans="1:4" s="46" customFormat="1" ht="22.5" hidden="1" customHeight="1">
      <c r="A107" s="219"/>
      <c r="B107" s="220"/>
      <c r="C107" s="221"/>
      <c r="D107" s="58"/>
    </row>
    <row r="108" spans="1:4" s="46" customFormat="1" ht="22.5" hidden="1" customHeight="1">
      <c r="A108" s="219"/>
      <c r="B108" s="220"/>
      <c r="C108" s="221"/>
      <c r="D108" s="58"/>
    </row>
    <row r="109" spans="1:4" s="46" customFormat="1" ht="22.5" hidden="1" customHeight="1">
      <c r="A109" s="219"/>
      <c r="B109" s="220"/>
      <c r="C109" s="221"/>
      <c r="D109" s="58"/>
    </row>
    <row r="110" spans="1:4" s="46" customFormat="1" ht="22.5" hidden="1" customHeight="1">
      <c r="A110" s="219"/>
      <c r="B110" s="220"/>
      <c r="C110" s="221"/>
      <c r="D110" s="58"/>
    </row>
    <row r="111" spans="1:4" s="46" customFormat="1" ht="22.5" hidden="1" customHeight="1">
      <c r="A111" s="219"/>
      <c r="B111" s="220"/>
      <c r="C111" s="221"/>
      <c r="D111" s="58"/>
    </row>
    <row r="112" spans="1:4" s="46" customFormat="1" ht="22.5" hidden="1" customHeight="1">
      <c r="A112" s="219"/>
      <c r="B112" s="220"/>
      <c r="C112" s="221"/>
      <c r="D112" s="58"/>
    </row>
    <row r="113" spans="1:4" s="46" customFormat="1" ht="22.5" hidden="1" customHeight="1">
      <c r="A113" s="219"/>
      <c r="B113" s="220"/>
      <c r="C113" s="221"/>
      <c r="D113" s="58"/>
    </row>
    <row r="114" spans="1:4" s="46" customFormat="1" ht="22.5" hidden="1" customHeight="1">
      <c r="A114" s="219"/>
      <c r="B114" s="220"/>
      <c r="C114" s="221"/>
      <c r="D114" s="58"/>
    </row>
    <row r="115" spans="1:4" s="46" customFormat="1" ht="22.5" hidden="1" customHeight="1">
      <c r="A115" s="219"/>
      <c r="B115" s="220"/>
      <c r="C115" s="221"/>
      <c r="D115" s="58"/>
    </row>
    <row r="116" spans="1:4" s="46" customFormat="1" ht="22.5" hidden="1" customHeight="1">
      <c r="A116" s="219"/>
      <c r="B116" s="220"/>
      <c r="C116" s="221"/>
      <c r="D116" s="58"/>
    </row>
    <row r="117" spans="1:4" s="46" customFormat="1" ht="22.5" hidden="1" customHeight="1">
      <c r="A117" s="219"/>
      <c r="B117" s="220"/>
      <c r="C117" s="221"/>
      <c r="D117" s="58"/>
    </row>
    <row r="118" spans="1:4" s="46" customFormat="1" ht="22.5" hidden="1" customHeight="1">
      <c r="A118" s="219"/>
      <c r="B118" s="220"/>
      <c r="C118" s="221"/>
      <c r="D118" s="58"/>
    </row>
    <row r="119" spans="1:4" s="46" customFormat="1" ht="22.5" hidden="1" customHeight="1">
      <c r="A119" s="219"/>
      <c r="B119" s="220"/>
      <c r="C119" s="221"/>
      <c r="D119" s="58"/>
    </row>
    <row r="120" spans="1:4" s="46" customFormat="1" ht="22.5" hidden="1" customHeight="1">
      <c r="A120" s="219"/>
      <c r="B120" s="220"/>
      <c r="C120" s="221"/>
      <c r="D120" s="58"/>
    </row>
    <row r="121" spans="1:4" s="46" customFormat="1" ht="22.5" hidden="1" customHeight="1">
      <c r="A121" s="219"/>
      <c r="B121" s="220"/>
      <c r="C121" s="221"/>
      <c r="D121" s="58"/>
    </row>
    <row r="122" spans="1:4" s="46" customFormat="1" ht="22.5" hidden="1" customHeight="1">
      <c r="A122" s="219"/>
      <c r="B122" s="220"/>
      <c r="C122" s="221"/>
      <c r="D122" s="58"/>
    </row>
    <row r="123" spans="1:4" s="46" customFormat="1" ht="22.5" hidden="1" customHeight="1">
      <c r="A123" s="219"/>
      <c r="B123" s="220"/>
      <c r="C123" s="221"/>
      <c r="D123" s="58"/>
    </row>
    <row r="124" spans="1:4" s="46" customFormat="1" ht="22.5" hidden="1" customHeight="1">
      <c r="A124" s="219"/>
      <c r="B124" s="220"/>
      <c r="C124" s="221"/>
      <c r="D124" s="58"/>
    </row>
    <row r="125" spans="1:4" s="46" customFormat="1" ht="22.5" hidden="1" customHeight="1">
      <c r="A125" s="219"/>
      <c r="B125" s="220"/>
      <c r="C125" s="221"/>
      <c r="D125" s="58"/>
    </row>
    <row r="126" spans="1:4" s="46" customFormat="1" ht="22.5" hidden="1" customHeight="1">
      <c r="A126" s="219"/>
      <c r="B126" s="220"/>
      <c r="C126" s="221"/>
      <c r="D126" s="58"/>
    </row>
    <row r="127" spans="1:4" s="46" customFormat="1" ht="22.5" hidden="1" customHeight="1">
      <c r="A127" s="219"/>
      <c r="B127" s="220"/>
      <c r="C127" s="221"/>
      <c r="D127" s="58"/>
    </row>
    <row r="128" spans="1:4" s="46" customFormat="1" ht="22.5" hidden="1" customHeight="1">
      <c r="A128" s="219"/>
      <c r="B128" s="220"/>
      <c r="C128" s="221"/>
      <c r="D128" s="58"/>
    </row>
    <row r="129" spans="1:4" s="46" customFormat="1" ht="22.5" hidden="1" customHeight="1">
      <c r="A129" s="219"/>
      <c r="B129" s="220"/>
      <c r="C129" s="221"/>
      <c r="D129" s="58"/>
    </row>
    <row r="130" spans="1:4" s="46" customFormat="1" ht="22.5" hidden="1" customHeight="1">
      <c r="A130" s="219"/>
      <c r="B130" s="220"/>
      <c r="C130" s="221"/>
      <c r="D130" s="58"/>
    </row>
    <row r="131" spans="1:4" s="46" customFormat="1" ht="22.5" hidden="1" customHeight="1">
      <c r="A131" s="219"/>
      <c r="B131" s="220"/>
      <c r="C131" s="221"/>
      <c r="D131" s="58"/>
    </row>
    <row r="132" spans="1:4" s="46" customFormat="1" ht="22.5" hidden="1" customHeight="1">
      <c r="A132" s="219"/>
      <c r="B132" s="220"/>
      <c r="C132" s="221"/>
      <c r="D132" s="58"/>
    </row>
    <row r="133" spans="1:4" s="46" customFormat="1" ht="22.5" hidden="1" customHeight="1">
      <c r="A133" s="219"/>
      <c r="B133" s="220"/>
      <c r="C133" s="221"/>
      <c r="D133" s="58"/>
    </row>
    <row r="134" spans="1:4" s="46" customFormat="1" ht="22.5" hidden="1" customHeight="1">
      <c r="A134" s="219"/>
      <c r="B134" s="220"/>
      <c r="C134" s="221"/>
      <c r="D134" s="58"/>
    </row>
    <row r="135" spans="1:4" s="46" customFormat="1" ht="22.5" hidden="1" customHeight="1">
      <c r="A135" s="219"/>
      <c r="B135" s="220"/>
      <c r="C135" s="221"/>
      <c r="D135" s="58"/>
    </row>
    <row r="136" spans="1:4" s="46" customFormat="1" ht="22.5" hidden="1" customHeight="1">
      <c r="A136" s="219"/>
      <c r="B136" s="220"/>
      <c r="C136" s="221"/>
      <c r="D136" s="58"/>
    </row>
    <row r="137" spans="1:4" s="46" customFormat="1" ht="22.5" hidden="1" customHeight="1">
      <c r="A137" s="219"/>
      <c r="B137" s="220"/>
      <c r="C137" s="221"/>
      <c r="D137" s="58"/>
    </row>
    <row r="138" spans="1:4" s="46" customFormat="1" ht="22.5" hidden="1" customHeight="1">
      <c r="A138" s="219"/>
      <c r="B138" s="220"/>
      <c r="C138" s="221"/>
      <c r="D138" s="58"/>
    </row>
    <row r="139" spans="1:4" s="46" customFormat="1" ht="22.5" hidden="1" customHeight="1">
      <c r="A139" s="219"/>
      <c r="B139" s="220"/>
      <c r="C139" s="221"/>
      <c r="D139" s="58"/>
    </row>
    <row r="140" spans="1:4" s="46" customFormat="1" ht="22.5" hidden="1" customHeight="1">
      <c r="A140" s="219"/>
      <c r="B140" s="220"/>
      <c r="C140" s="221"/>
      <c r="D140" s="58"/>
    </row>
    <row r="141" spans="1:4" s="46" customFormat="1" ht="22.5" hidden="1" customHeight="1">
      <c r="A141" s="219"/>
      <c r="B141" s="220"/>
      <c r="C141" s="221"/>
      <c r="D141" s="58"/>
    </row>
    <row r="142" spans="1:4" s="46" customFormat="1" ht="22.5" hidden="1" customHeight="1">
      <c r="A142" s="219"/>
      <c r="B142" s="220"/>
      <c r="C142" s="221"/>
      <c r="D142" s="58"/>
    </row>
    <row r="143" spans="1:4" s="46" customFormat="1" ht="22.5" hidden="1" customHeight="1">
      <c r="A143" s="219"/>
      <c r="B143" s="220"/>
      <c r="C143" s="221"/>
      <c r="D143" s="58"/>
    </row>
    <row r="144" spans="1:4" s="46" customFormat="1" ht="22.5" hidden="1" customHeight="1">
      <c r="A144" s="219"/>
      <c r="B144" s="220"/>
      <c r="C144" s="221"/>
      <c r="D144" s="58"/>
    </row>
    <row r="145" spans="1:4" s="46" customFormat="1" ht="22.5" hidden="1" customHeight="1">
      <c r="A145" s="219"/>
      <c r="B145" s="220"/>
      <c r="C145" s="221"/>
      <c r="D145" s="58"/>
    </row>
    <row r="146" spans="1:4" s="46" customFormat="1" ht="22.5" hidden="1" customHeight="1">
      <c r="A146" s="219"/>
      <c r="B146" s="220"/>
      <c r="C146" s="221"/>
      <c r="D146" s="58"/>
    </row>
    <row r="147" spans="1:4" s="46" customFormat="1" ht="22.5" hidden="1" customHeight="1">
      <c r="A147" s="219"/>
      <c r="B147" s="220"/>
      <c r="C147" s="221"/>
      <c r="D147" s="58"/>
    </row>
    <row r="148" spans="1:4" s="46" customFormat="1" ht="22.5" hidden="1" customHeight="1">
      <c r="A148" s="219"/>
      <c r="B148" s="220"/>
      <c r="C148" s="221"/>
      <c r="D148" s="58"/>
    </row>
    <row r="149" spans="1:4" s="46" customFormat="1" ht="22.5" hidden="1" customHeight="1">
      <c r="A149" s="219"/>
      <c r="B149" s="220"/>
      <c r="C149" s="221"/>
      <c r="D149" s="58"/>
    </row>
    <row r="150" spans="1:4" s="46" customFormat="1" ht="22.5" hidden="1" customHeight="1">
      <c r="A150" s="219"/>
      <c r="B150" s="220"/>
      <c r="C150" s="221"/>
      <c r="D150" s="58"/>
    </row>
    <row r="151" spans="1:4" s="46" customFormat="1" ht="22.5" hidden="1" customHeight="1">
      <c r="A151" s="219"/>
      <c r="B151" s="220"/>
      <c r="C151" s="221"/>
      <c r="D151" s="58"/>
    </row>
    <row r="152" spans="1:4" s="46" customFormat="1" ht="22.5" hidden="1" customHeight="1">
      <c r="A152" s="219"/>
      <c r="B152" s="220"/>
      <c r="C152" s="221"/>
      <c r="D152" s="58"/>
    </row>
    <row r="153" spans="1:4" s="46" customFormat="1" ht="22.5" hidden="1" customHeight="1">
      <c r="A153" s="219"/>
      <c r="B153" s="220"/>
      <c r="C153" s="221"/>
      <c r="D153" s="58"/>
    </row>
    <row r="154" spans="1:4" s="46" customFormat="1" ht="22.5" hidden="1" customHeight="1">
      <c r="A154" s="219"/>
      <c r="B154" s="220"/>
      <c r="C154" s="221"/>
      <c r="D154" s="58"/>
    </row>
    <row r="155" spans="1:4" s="46" customFormat="1" ht="22.5" hidden="1" customHeight="1">
      <c r="A155" s="219"/>
      <c r="B155" s="220"/>
      <c r="C155" s="221"/>
      <c r="D155" s="58"/>
    </row>
    <row r="156" spans="1:4" s="46" customFormat="1" ht="22.5" hidden="1" customHeight="1">
      <c r="A156" s="219"/>
      <c r="B156" s="220"/>
      <c r="C156" s="221"/>
      <c r="D156" s="58"/>
    </row>
    <row r="157" spans="1:4" s="46" customFormat="1" ht="22.5" hidden="1" customHeight="1">
      <c r="A157" s="219"/>
      <c r="B157" s="220"/>
      <c r="C157" s="221"/>
      <c r="D157" s="58"/>
    </row>
    <row r="158" spans="1:4" s="46" customFormat="1" ht="22.5" hidden="1" customHeight="1">
      <c r="A158" s="219"/>
      <c r="B158" s="220"/>
      <c r="C158" s="221"/>
      <c r="D158" s="58"/>
    </row>
    <row r="159" spans="1:4" s="46" customFormat="1" ht="22.5" hidden="1" customHeight="1">
      <c r="A159" s="219"/>
      <c r="B159" s="220"/>
      <c r="C159" s="221"/>
      <c r="D159" s="58"/>
    </row>
    <row r="160" spans="1:4" s="46" customFormat="1" ht="22.5" hidden="1" customHeight="1">
      <c r="A160" s="219"/>
      <c r="B160" s="220"/>
      <c r="C160" s="221"/>
      <c r="D160" s="58"/>
    </row>
    <row r="161" spans="1:4" s="46" customFormat="1" ht="22.5" hidden="1" customHeight="1">
      <c r="A161" s="219"/>
      <c r="B161" s="220"/>
      <c r="C161" s="221"/>
      <c r="D161" s="58"/>
    </row>
    <row r="162" spans="1:4" s="46" customFormat="1" ht="22.5" hidden="1" customHeight="1">
      <c r="A162" s="219"/>
      <c r="B162" s="220"/>
      <c r="C162" s="221"/>
      <c r="D162" s="58"/>
    </row>
    <row r="163" spans="1:4" s="46" customFormat="1" ht="22.5" hidden="1" customHeight="1">
      <c r="A163" s="219"/>
      <c r="B163" s="220"/>
      <c r="C163" s="221"/>
      <c r="D163" s="58"/>
    </row>
    <row r="164" spans="1:4" s="46" customFormat="1" ht="22.5" hidden="1" customHeight="1">
      <c r="A164" s="219"/>
      <c r="B164" s="220"/>
      <c r="C164" s="221"/>
      <c r="D164" s="58"/>
    </row>
    <row r="165" spans="1:4" s="46" customFormat="1" ht="22.5" hidden="1" customHeight="1">
      <c r="A165" s="219"/>
      <c r="B165" s="220"/>
      <c r="C165" s="221"/>
      <c r="D165" s="58"/>
    </row>
    <row r="166" spans="1:4" s="46" customFormat="1" ht="22.5" hidden="1" customHeight="1">
      <c r="A166" s="219"/>
      <c r="B166" s="220"/>
      <c r="C166" s="221"/>
      <c r="D166" s="58"/>
    </row>
    <row r="167" spans="1:4" s="46" customFormat="1" ht="22.5" hidden="1" customHeight="1">
      <c r="A167" s="219"/>
      <c r="B167" s="220"/>
      <c r="C167" s="221"/>
      <c r="D167" s="58"/>
    </row>
    <row r="168" spans="1:4" s="46" customFormat="1" ht="22.5" hidden="1" customHeight="1">
      <c r="A168" s="219"/>
      <c r="B168" s="220"/>
      <c r="C168" s="221"/>
      <c r="D168" s="58"/>
    </row>
    <row r="169" spans="1:4" s="46" customFormat="1" ht="22.5" hidden="1" customHeight="1">
      <c r="A169" s="219"/>
      <c r="B169" s="220"/>
      <c r="C169" s="221"/>
      <c r="D169" s="58"/>
    </row>
    <row r="170" spans="1:4" s="46" customFormat="1" ht="22.5" hidden="1" customHeight="1">
      <c r="A170" s="219"/>
      <c r="B170" s="220"/>
      <c r="C170" s="221"/>
      <c r="D170" s="58"/>
    </row>
    <row r="171" spans="1:4" s="46" customFormat="1" ht="22.5" hidden="1" customHeight="1">
      <c r="A171" s="219"/>
      <c r="B171" s="220"/>
      <c r="C171" s="221"/>
      <c r="D171" s="58"/>
    </row>
    <row r="172" spans="1:4" s="46" customFormat="1" ht="22.5" hidden="1" customHeight="1">
      <c r="A172" s="219"/>
      <c r="B172" s="220"/>
      <c r="C172" s="221"/>
      <c r="D172" s="58"/>
    </row>
    <row r="173" spans="1:4" s="46" customFormat="1" ht="22.5" hidden="1" customHeight="1">
      <c r="A173" s="219"/>
      <c r="B173" s="220"/>
      <c r="C173" s="221"/>
      <c r="D173" s="58"/>
    </row>
    <row r="174" spans="1:4" s="46" customFormat="1" ht="22.5" hidden="1" customHeight="1">
      <c r="A174" s="219"/>
      <c r="B174" s="220"/>
      <c r="C174" s="221"/>
      <c r="D174" s="58"/>
    </row>
    <row r="175" spans="1:4" s="46" customFormat="1" ht="22.5" hidden="1" customHeight="1">
      <c r="A175" s="219"/>
      <c r="B175" s="220"/>
      <c r="C175" s="221"/>
      <c r="D175" s="58"/>
    </row>
    <row r="176" spans="1:4" s="46" customFormat="1" ht="22.5" hidden="1" customHeight="1">
      <c r="A176" s="219"/>
      <c r="B176" s="220"/>
      <c r="C176" s="221"/>
      <c r="D176" s="58"/>
    </row>
    <row r="177" spans="1:4" s="46" customFormat="1" ht="22.5" hidden="1" customHeight="1">
      <c r="A177" s="219"/>
      <c r="B177" s="220"/>
      <c r="C177" s="221"/>
      <c r="D177" s="58"/>
    </row>
    <row r="178" spans="1:4" s="46" customFormat="1" ht="22.5" hidden="1" customHeight="1">
      <c r="A178" s="219"/>
      <c r="B178" s="220"/>
      <c r="C178" s="221"/>
      <c r="D178" s="58"/>
    </row>
    <row r="179" spans="1:4" s="46" customFormat="1" ht="22.5" hidden="1" customHeight="1">
      <c r="A179" s="219"/>
      <c r="B179" s="220"/>
      <c r="C179" s="221"/>
      <c r="D179" s="58"/>
    </row>
    <row r="180" spans="1:4" s="46" customFormat="1" ht="22.5" hidden="1" customHeight="1">
      <c r="A180" s="219"/>
      <c r="B180" s="220"/>
      <c r="C180" s="221"/>
      <c r="D180" s="58"/>
    </row>
    <row r="181" spans="1:4" s="46" customFormat="1" ht="22.5" hidden="1" customHeight="1">
      <c r="A181" s="219"/>
      <c r="B181" s="220"/>
      <c r="C181" s="221"/>
      <c r="D181" s="58"/>
    </row>
    <row r="182" spans="1:4" s="46" customFormat="1" ht="22.5" hidden="1" customHeight="1">
      <c r="A182" s="219"/>
      <c r="B182" s="220"/>
      <c r="C182" s="221"/>
      <c r="D182" s="58"/>
    </row>
    <row r="183" spans="1:4" s="46" customFormat="1" ht="22.5" hidden="1" customHeight="1">
      <c r="A183" s="219"/>
      <c r="B183" s="220"/>
      <c r="C183" s="221"/>
      <c r="D183" s="58"/>
    </row>
    <row r="184" spans="1:4" s="46" customFormat="1" ht="22.5" hidden="1" customHeight="1">
      <c r="A184" s="219"/>
      <c r="B184" s="220"/>
      <c r="C184" s="221"/>
      <c r="D184" s="58"/>
    </row>
    <row r="185" spans="1:4" s="46" customFormat="1" ht="22.5" hidden="1" customHeight="1">
      <c r="A185" s="219"/>
      <c r="B185" s="220"/>
      <c r="C185" s="221"/>
      <c r="D185" s="58"/>
    </row>
    <row r="186" spans="1:4" s="46" customFormat="1" ht="22.5" hidden="1" customHeight="1">
      <c r="A186" s="219"/>
      <c r="B186" s="220"/>
      <c r="C186" s="221"/>
      <c r="D186" s="58"/>
    </row>
    <row r="187" spans="1:4" s="46" customFormat="1" ht="22.5" hidden="1" customHeight="1">
      <c r="A187" s="219"/>
      <c r="B187" s="220"/>
      <c r="C187" s="221"/>
      <c r="D187" s="58"/>
    </row>
    <row r="188" spans="1:4" s="46" customFormat="1" ht="22.5" hidden="1" customHeight="1">
      <c r="A188" s="219"/>
      <c r="B188" s="220"/>
      <c r="C188" s="221"/>
      <c r="D188" s="58"/>
    </row>
    <row r="189" spans="1:4" s="46" customFormat="1" ht="22.5" hidden="1" customHeight="1">
      <c r="A189" s="219"/>
      <c r="B189" s="220"/>
      <c r="C189" s="221"/>
      <c r="D189" s="58"/>
    </row>
    <row r="190" spans="1:4" s="46" customFormat="1" ht="22.5" hidden="1" customHeight="1">
      <c r="A190" s="219"/>
      <c r="B190" s="220"/>
      <c r="C190" s="221"/>
      <c r="D190" s="58"/>
    </row>
    <row r="191" spans="1:4" s="46" customFormat="1" ht="22.5" hidden="1" customHeight="1">
      <c r="A191" s="219"/>
      <c r="B191" s="220"/>
      <c r="C191" s="221"/>
      <c r="D191" s="58"/>
    </row>
    <row r="192" spans="1:4" s="46" customFormat="1" ht="22.5" hidden="1" customHeight="1">
      <c r="A192" s="219"/>
      <c r="B192" s="220"/>
      <c r="C192" s="221"/>
      <c r="D192" s="58"/>
    </row>
    <row r="193" spans="1:4" s="46" customFormat="1" ht="22.5" hidden="1" customHeight="1">
      <c r="A193" s="219"/>
      <c r="B193" s="220"/>
      <c r="C193" s="221"/>
      <c r="D193" s="58"/>
    </row>
    <row r="194" spans="1:4" s="46" customFormat="1" ht="22.5" hidden="1" customHeight="1">
      <c r="A194" s="219"/>
      <c r="B194" s="220"/>
      <c r="C194" s="221"/>
      <c r="D194" s="58"/>
    </row>
    <row r="195" spans="1:4" s="46" customFormat="1" ht="22.5" hidden="1" customHeight="1">
      <c r="A195" s="219"/>
      <c r="B195" s="220"/>
      <c r="C195" s="221"/>
      <c r="D195" s="58"/>
    </row>
    <row r="196" spans="1:4" s="46" customFormat="1" ht="22.5" hidden="1" customHeight="1">
      <c r="A196" s="219"/>
      <c r="B196" s="220"/>
      <c r="C196" s="221"/>
      <c r="D196" s="58"/>
    </row>
    <row r="197" spans="1:4" s="46" customFormat="1" ht="22.5" hidden="1" customHeight="1">
      <c r="A197" s="219"/>
      <c r="B197" s="220"/>
      <c r="C197" s="221"/>
      <c r="D197" s="58"/>
    </row>
    <row r="198" spans="1:4" s="46" customFormat="1" ht="22.5" hidden="1" customHeight="1">
      <c r="A198" s="219"/>
      <c r="B198" s="220"/>
      <c r="C198" s="221"/>
      <c r="D198" s="58"/>
    </row>
    <row r="199" spans="1:4" s="46" customFormat="1" ht="22.5" hidden="1" customHeight="1">
      <c r="A199" s="219"/>
      <c r="B199" s="220"/>
      <c r="C199" s="221"/>
      <c r="D199" s="58"/>
    </row>
    <row r="200" spans="1:4" s="46" customFormat="1" ht="22.5" hidden="1" customHeight="1">
      <c r="A200" s="219"/>
      <c r="B200" s="220"/>
      <c r="C200" s="221"/>
      <c r="D200" s="58"/>
    </row>
    <row r="201" spans="1:4" s="46" customFormat="1" ht="22.5" hidden="1" customHeight="1">
      <c r="A201" s="219"/>
      <c r="B201" s="220"/>
      <c r="C201" s="221"/>
      <c r="D201" s="58"/>
    </row>
    <row r="202" spans="1:4" s="46" customFormat="1" ht="22.5" hidden="1" customHeight="1">
      <c r="A202" s="219"/>
      <c r="B202" s="220"/>
      <c r="C202" s="221"/>
      <c r="D202" s="58"/>
    </row>
    <row r="203" spans="1:4" s="46" customFormat="1" ht="22.5" hidden="1" customHeight="1">
      <c r="A203" s="219"/>
      <c r="B203" s="220"/>
      <c r="C203" s="221"/>
      <c r="D203" s="58"/>
    </row>
    <row r="204" spans="1:4" s="46" customFormat="1" ht="22.5" hidden="1" customHeight="1">
      <c r="A204" s="219"/>
      <c r="B204" s="220"/>
      <c r="C204" s="221"/>
      <c r="D204" s="58"/>
    </row>
    <row r="205" spans="1:4" s="46" customFormat="1" ht="22.5" hidden="1" customHeight="1">
      <c r="A205" s="219"/>
      <c r="B205" s="220"/>
      <c r="C205" s="221"/>
      <c r="D205" s="58"/>
    </row>
    <row r="206" spans="1:4" s="46" customFormat="1" ht="22.5" hidden="1" customHeight="1">
      <c r="A206" s="219"/>
      <c r="B206" s="220"/>
      <c r="C206" s="221"/>
      <c r="D206" s="58"/>
    </row>
    <row r="207" spans="1:4" s="46" customFormat="1" ht="22.5" hidden="1" customHeight="1">
      <c r="A207" s="219"/>
      <c r="B207" s="220"/>
      <c r="C207" s="221"/>
      <c r="D207" s="58"/>
    </row>
    <row r="208" spans="1:4" s="46" customFormat="1" ht="22.5" hidden="1" customHeight="1">
      <c r="A208" s="219"/>
      <c r="B208" s="220"/>
      <c r="C208" s="221"/>
      <c r="D208" s="58"/>
    </row>
    <row r="209" spans="1:4" s="46" customFormat="1" ht="22.5" hidden="1" customHeight="1">
      <c r="A209" s="219"/>
      <c r="B209" s="220"/>
      <c r="C209" s="221"/>
      <c r="D209" s="58"/>
    </row>
    <row r="210" spans="1:4" s="46" customFormat="1" ht="22.5" hidden="1" customHeight="1">
      <c r="A210" s="219"/>
      <c r="B210" s="220"/>
      <c r="C210" s="221"/>
      <c r="D210" s="58"/>
    </row>
    <row r="211" spans="1:4" s="46" customFormat="1" ht="22.5" hidden="1" customHeight="1">
      <c r="A211" s="219"/>
      <c r="B211" s="220"/>
      <c r="C211" s="221"/>
      <c r="D211" s="58"/>
    </row>
    <row r="212" spans="1:4" s="46" customFormat="1" ht="22.5" hidden="1" customHeight="1">
      <c r="A212" s="219"/>
      <c r="B212" s="220"/>
      <c r="C212" s="221"/>
      <c r="D212" s="58"/>
    </row>
    <row r="213" spans="1:4" s="46" customFormat="1" ht="22.5" hidden="1" customHeight="1">
      <c r="A213" s="219"/>
      <c r="B213" s="220"/>
      <c r="C213" s="221"/>
      <c r="D213" s="58"/>
    </row>
    <row r="214" spans="1:4" s="46" customFormat="1" ht="22.5" customHeight="1" thickBot="1">
      <c r="A214" s="222" t="s">
        <v>152</v>
      </c>
      <c r="B214" s="223"/>
      <c r="C214" s="223"/>
      <c r="D214" s="59">
        <f>SUM(D14:D213)</f>
        <v>15500000</v>
      </c>
    </row>
    <row r="215" spans="1:4" s="42" customFormat="1" ht="22.5" customHeight="1"/>
    <row r="216" spans="1:4" s="42" customFormat="1" ht="22.5" customHeight="1">
      <c r="C216" s="143">
        <f>'交付申請書（様式１）'!F2</f>
        <v>45910</v>
      </c>
      <c r="D216" s="144"/>
    </row>
    <row r="217" spans="1:4" s="42" customFormat="1" ht="22.5" customHeight="1">
      <c r="C217" s="145" t="s">
        <v>153</v>
      </c>
      <c r="D217" s="144"/>
    </row>
    <row r="218" spans="1:4" s="42" customFormat="1" ht="22.5" customHeight="1">
      <c r="C218" s="224" t="str">
        <f>'交付申請書（様式１）'!F5</f>
        <v>社会福祉法人 かながわ</v>
      </c>
      <c r="D218" s="224"/>
    </row>
    <row r="219" spans="1:4" s="42" customFormat="1" ht="22.5" customHeight="1">
      <c r="C219" s="224" t="str">
        <f>'交付申請書（様式１）'!F6</f>
        <v>理事長　神奈川 太郎</v>
      </c>
      <c r="D219" s="224"/>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topLeftCell="B1" workbookViewId="0">
      <selection activeCell="I2" sqref="I2:I20"/>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4.5546875" customWidth="1"/>
  </cols>
  <sheetData>
    <row r="1" spans="1:9">
      <c r="A1" s="122"/>
      <c r="B1" s="123" t="s">
        <v>178</v>
      </c>
      <c r="C1" s="124" t="s">
        <v>272</v>
      </c>
      <c r="D1" s="125" t="s">
        <v>289</v>
      </c>
      <c r="E1" s="124" t="s">
        <v>272</v>
      </c>
      <c r="F1" s="125" t="s">
        <v>289</v>
      </c>
      <c r="G1" s="124" t="s">
        <v>272</v>
      </c>
      <c r="H1" s="125" t="s">
        <v>289</v>
      </c>
      <c r="I1" s="146" t="s">
        <v>313</v>
      </c>
    </row>
    <row r="2" spans="1:9">
      <c r="B2" s="93" t="s">
        <v>179</v>
      </c>
      <c r="C2" s="137" t="s">
        <v>297</v>
      </c>
      <c r="D2" s="127">
        <v>1</v>
      </c>
      <c r="E2" s="126" t="s">
        <v>274</v>
      </c>
      <c r="F2" s="127">
        <v>4</v>
      </c>
      <c r="G2" s="126" t="s">
        <v>292</v>
      </c>
      <c r="H2" s="127">
        <v>5</v>
      </c>
      <c r="I2" s="147" t="s">
        <v>297</v>
      </c>
    </row>
    <row r="3" spans="1:9">
      <c r="B3" s="93" t="s">
        <v>180</v>
      </c>
      <c r="C3" s="137" t="s">
        <v>298</v>
      </c>
      <c r="D3" s="127">
        <v>1</v>
      </c>
      <c r="E3" s="126" t="s">
        <v>286</v>
      </c>
      <c r="F3" s="127">
        <v>4</v>
      </c>
      <c r="G3" s="128" t="s">
        <v>291</v>
      </c>
      <c r="H3" s="129">
        <v>3</v>
      </c>
      <c r="I3" s="147" t="s">
        <v>298</v>
      </c>
    </row>
    <row r="4" spans="1:9">
      <c r="B4" s="93" t="s">
        <v>181</v>
      </c>
      <c r="C4" s="137" t="s">
        <v>299</v>
      </c>
      <c r="D4" s="127">
        <v>2</v>
      </c>
      <c r="E4" s="128" t="s">
        <v>276</v>
      </c>
      <c r="F4" s="129">
        <v>3</v>
      </c>
      <c r="I4" s="147" t="s">
        <v>299</v>
      </c>
    </row>
    <row r="5" spans="1:9">
      <c r="B5" s="93" t="s">
        <v>182</v>
      </c>
      <c r="C5" s="137" t="s">
        <v>300</v>
      </c>
      <c r="D5" s="127">
        <v>2</v>
      </c>
      <c r="I5" s="147" t="s">
        <v>300</v>
      </c>
    </row>
    <row r="6" spans="1:9">
      <c r="B6" s="93" t="s">
        <v>183</v>
      </c>
      <c r="C6" s="137" t="s">
        <v>301</v>
      </c>
      <c r="D6" s="127">
        <v>2</v>
      </c>
      <c r="I6" s="147" t="s">
        <v>301</v>
      </c>
    </row>
    <row r="7" spans="1:9">
      <c r="B7" s="93" t="s">
        <v>184</v>
      </c>
      <c r="C7" s="137" t="s">
        <v>302</v>
      </c>
      <c r="D7" s="127">
        <v>2</v>
      </c>
      <c r="I7" s="147" t="s">
        <v>302</v>
      </c>
    </row>
    <row r="8" spans="1:9">
      <c r="B8" s="93" t="s">
        <v>185</v>
      </c>
      <c r="C8" s="137" t="s">
        <v>303</v>
      </c>
      <c r="D8" s="127">
        <v>2</v>
      </c>
      <c r="I8" s="147" t="s">
        <v>303</v>
      </c>
    </row>
    <row r="9" spans="1:9">
      <c r="B9" s="93" t="s">
        <v>186</v>
      </c>
      <c r="C9" s="137" t="s">
        <v>304</v>
      </c>
      <c r="D9" s="127">
        <v>2</v>
      </c>
      <c r="I9" s="147" t="s">
        <v>304</v>
      </c>
    </row>
    <row r="10" spans="1:9">
      <c r="B10" s="93" t="s">
        <v>187</v>
      </c>
      <c r="C10" s="137" t="s">
        <v>305</v>
      </c>
      <c r="D10" s="127">
        <v>1</v>
      </c>
      <c r="I10" s="147" t="s">
        <v>305</v>
      </c>
    </row>
    <row r="11" spans="1:9">
      <c r="B11" s="93" t="s">
        <v>188</v>
      </c>
      <c r="C11" s="137" t="s">
        <v>306</v>
      </c>
      <c r="D11" s="127">
        <v>2</v>
      </c>
      <c r="I11" s="147" t="s">
        <v>306</v>
      </c>
    </row>
    <row r="12" spans="1:9">
      <c r="B12" s="93" t="s">
        <v>189</v>
      </c>
      <c r="C12" s="137" t="s">
        <v>307</v>
      </c>
      <c r="D12" s="127">
        <v>2</v>
      </c>
      <c r="I12" s="147" t="s">
        <v>307</v>
      </c>
    </row>
    <row r="13" spans="1:9">
      <c r="B13" s="93" t="s">
        <v>190</v>
      </c>
      <c r="C13" s="137" t="s">
        <v>308</v>
      </c>
      <c r="D13" s="135">
        <v>2</v>
      </c>
      <c r="I13" s="147" t="s">
        <v>308</v>
      </c>
    </row>
    <row r="14" spans="1:9">
      <c r="B14" s="94" t="s">
        <v>191</v>
      </c>
      <c r="C14" s="137" t="s">
        <v>316</v>
      </c>
      <c r="D14" s="135">
        <v>2</v>
      </c>
      <c r="I14" s="147" t="s">
        <v>316</v>
      </c>
    </row>
    <row r="15" spans="1:9">
      <c r="B15" s="94" t="s">
        <v>192</v>
      </c>
      <c r="C15" s="137" t="s">
        <v>309</v>
      </c>
      <c r="D15" s="135">
        <v>2</v>
      </c>
      <c r="I15" s="147" t="s">
        <v>309</v>
      </c>
    </row>
    <row r="16" spans="1:9">
      <c r="B16" s="94" t="s">
        <v>193</v>
      </c>
      <c r="C16" s="137" t="s">
        <v>310</v>
      </c>
      <c r="D16" s="135">
        <v>2</v>
      </c>
      <c r="I16" s="147" t="s">
        <v>310</v>
      </c>
    </row>
    <row r="17" spans="2:9">
      <c r="B17" s="94" t="s">
        <v>194</v>
      </c>
      <c r="C17" s="137" t="s">
        <v>311</v>
      </c>
      <c r="D17" s="135">
        <v>2</v>
      </c>
      <c r="I17" s="147" t="s">
        <v>311</v>
      </c>
    </row>
    <row r="18" spans="2:9">
      <c r="B18" s="94" t="s">
        <v>195</v>
      </c>
      <c r="C18" s="137" t="s">
        <v>273</v>
      </c>
      <c r="D18" s="135">
        <v>1</v>
      </c>
      <c r="I18" s="147" t="s">
        <v>273</v>
      </c>
    </row>
    <row r="19" spans="2:9" ht="14.4">
      <c r="B19" s="94" t="s">
        <v>196</v>
      </c>
      <c r="C19" s="138" t="s">
        <v>312</v>
      </c>
      <c r="D19" s="136">
        <v>3</v>
      </c>
      <c r="I19" s="147" t="s">
        <v>314</v>
      </c>
    </row>
    <row r="20" spans="2:9" ht="14.4">
      <c r="B20" s="94" t="s">
        <v>197</v>
      </c>
      <c r="C20" s="134"/>
      <c r="I20" s="147" t="s">
        <v>315</v>
      </c>
    </row>
    <row r="21" spans="2:9">
      <c r="B21" s="94" t="s">
        <v>198</v>
      </c>
    </row>
    <row r="22" spans="2:9">
      <c r="B22" s="94" t="s">
        <v>199</v>
      </c>
    </row>
    <row r="23" spans="2:9">
      <c r="B23" s="94" t="s">
        <v>200</v>
      </c>
    </row>
    <row r="24" spans="2:9">
      <c r="B24" s="94" t="s">
        <v>201</v>
      </c>
    </row>
    <row r="25" spans="2:9">
      <c r="B25" s="94" t="s">
        <v>202</v>
      </c>
    </row>
    <row r="26" spans="2:9">
      <c r="B26" s="94" t="s">
        <v>203</v>
      </c>
    </row>
    <row r="27" spans="2:9">
      <c r="B27" s="94" t="s">
        <v>204</v>
      </c>
    </row>
    <row r="28" spans="2:9">
      <c r="B28" s="94" t="s">
        <v>205</v>
      </c>
    </row>
    <row r="29" spans="2:9">
      <c r="B29" s="94" t="s">
        <v>206</v>
      </c>
    </row>
    <row r="30" spans="2:9">
      <c r="B30" s="94" t="s">
        <v>207</v>
      </c>
    </row>
    <row r="31" spans="2:9">
      <c r="B31" s="93" t="s">
        <v>208</v>
      </c>
    </row>
    <row r="32" spans="2:9">
      <c r="B32" s="93" t="s">
        <v>209</v>
      </c>
    </row>
    <row r="33" spans="2:2">
      <c r="B33" s="93" t="s">
        <v>210</v>
      </c>
    </row>
    <row r="34" spans="2:2">
      <c r="B34" s="93" t="s">
        <v>211</v>
      </c>
    </row>
    <row r="35" spans="2:2">
      <c r="B35" s="93" t="s">
        <v>212</v>
      </c>
    </row>
    <row r="36" spans="2:2">
      <c r="B36" s="93" t="s">
        <v>213</v>
      </c>
    </row>
    <row r="37" spans="2:2">
      <c r="B37" s="93" t="s">
        <v>214</v>
      </c>
    </row>
    <row r="38" spans="2:2">
      <c r="B38" s="93" t="s">
        <v>215</v>
      </c>
    </row>
    <row r="39" spans="2:2">
      <c r="B39" s="93" t="s">
        <v>216</v>
      </c>
    </row>
    <row r="40" spans="2:2">
      <c r="B40" s="93" t="s">
        <v>217</v>
      </c>
    </row>
    <row r="41" spans="2:2">
      <c r="B41" s="93" t="s">
        <v>218</v>
      </c>
    </row>
    <row r="42" spans="2:2">
      <c r="B42" s="95" t="s">
        <v>219</v>
      </c>
    </row>
    <row r="43" spans="2:2">
      <c r="B43" s="95" t="s">
        <v>220</v>
      </c>
    </row>
    <row r="44" spans="2:2">
      <c r="B44" s="95" t="s">
        <v>221</v>
      </c>
    </row>
    <row r="45" spans="2:2">
      <c r="B45" s="95" t="s">
        <v>222</v>
      </c>
    </row>
    <row r="46" spans="2:2">
      <c r="B46" s="95" t="s">
        <v>223</v>
      </c>
    </row>
    <row r="47" spans="2:2">
      <c r="B47" s="95" t="s">
        <v>224</v>
      </c>
    </row>
    <row r="48" spans="2:2">
      <c r="B48" s="95" t="s">
        <v>225</v>
      </c>
    </row>
    <row r="49" spans="2:2">
      <c r="B49" s="95" t="s">
        <v>226</v>
      </c>
    </row>
    <row r="50" spans="2:2">
      <c r="B50" s="95" t="s">
        <v>227</v>
      </c>
    </row>
    <row r="51" spans="2:2">
      <c r="B51" s="95" t="s">
        <v>228</v>
      </c>
    </row>
    <row r="52" spans="2:2">
      <c r="B52" s="95" t="s">
        <v>229</v>
      </c>
    </row>
    <row r="53" spans="2:2">
      <c r="B53" s="95" t="s">
        <v>230</v>
      </c>
    </row>
    <row r="54" spans="2:2">
      <c r="B54" s="95" t="s">
        <v>231</v>
      </c>
    </row>
    <row r="55" spans="2:2">
      <c r="B55" s="95" t="s">
        <v>232</v>
      </c>
    </row>
    <row r="56" spans="2:2">
      <c r="B56" s="95" t="s">
        <v>233</v>
      </c>
    </row>
    <row r="57" spans="2:2">
      <c r="B57" s="95" t="s">
        <v>234</v>
      </c>
    </row>
    <row r="58" spans="2:2">
      <c r="B58" s="95" t="s">
        <v>235</v>
      </c>
    </row>
    <row r="59" spans="2:2">
      <c r="B59" s="95" t="s">
        <v>236</v>
      </c>
    </row>
    <row r="60" spans="2:2">
      <c r="B60" s="95" t="s">
        <v>237</v>
      </c>
    </row>
    <row r="61" spans="2:2">
      <c r="B61" s="95" t="s">
        <v>238</v>
      </c>
    </row>
    <row r="62" spans="2:2">
      <c r="B62" s="95" t="s">
        <v>239</v>
      </c>
    </row>
    <row r="63" spans="2:2">
      <c r="B63" s="95" t="s">
        <v>240</v>
      </c>
    </row>
    <row r="64" spans="2:2">
      <c r="B64" s="95" t="s">
        <v>241</v>
      </c>
    </row>
    <row r="65" spans="2:2">
      <c r="B65" s="95" t="s">
        <v>242</v>
      </c>
    </row>
    <row r="66" spans="2:2">
      <c r="B66" s="95" t="s">
        <v>243</v>
      </c>
    </row>
    <row r="67" spans="2:2">
      <c r="B67" s="95"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交付申請書（様式１）</vt:lpstr>
      <vt:lpstr>様式１　付表</vt:lpstr>
      <vt:lpstr>【介護テクノロジー】所要額調書(様式２)</vt:lpstr>
      <vt:lpstr>事業計画書（様式３）</vt:lpstr>
      <vt:lpstr>予算書抄本</vt:lpstr>
      <vt:lpstr>データ</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2025-10-07T07:57:50Z</dcterms:modified>
</cp:coreProperties>
</file>